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9002\Desktop\"/>
    </mc:Choice>
  </mc:AlternateContent>
  <bookViews>
    <workbookView xWindow="0" yWindow="0" windowWidth="23040" windowHeight="899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<sst xmlns="http://schemas.openxmlformats.org/spreadsheetml/2006/main" count="1448" uniqueCount="739">
  <si>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</si>
  <si>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</si>
  <si>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</si>
  <si>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</si>
  <si>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</si>
  <si>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</si>
  <si>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</si>
  <si>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</si>
  <si>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</si>
  <si>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</si>
  <si>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</si>
  <si>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</si>
  <si>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</si>
  <si>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</si>
  <si>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</si>
  <si>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</si>
  <si>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</si>
  <si>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</si>
  <si>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</si>
  <si>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</si>
  <si>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</si>
  <si>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</si>
  <si>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</si>
  <si>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</si>
  <si>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</si>
  <si>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</si>
  <si>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</si>
  <si>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</si>
  <si>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</si>
  <si>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</si>
  <si>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</si>
  <si>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</si>
  <si>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</si>
  <si>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</si>
  <si>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</si>
  <si>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</si>
  <si>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</si>
  <si>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</si>
  <si>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</si>
  <si>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</si>
  <si>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</si>
  <si>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</si>
  <si>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</si>
  <si>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</si>
  <si>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</si>
  <si>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</si>
  <si>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</si>
  <si>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</si>
  <si>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</si>
  <si>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</si>
  <si>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</si>
  <si>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</si>
  <si>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</si>
  <si>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</si>
  <si>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</si>
  <si>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</si>
  <si>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</si>
  <si>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</si>
  <si>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</si>
  <si>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</si>
  <si>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</si>
  <si>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</si>
  <si>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</si>
  <si>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</si>
  <si>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</si>
  <si>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</si>
  <si>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</si>
  <si>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</si>
  <si>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</si>
  <si>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</si>
  <si>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</si>
  <si>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</si>
  <si>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</si>
  <si>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</si>
  <si>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</si>
  <si>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</si>
  <si>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</si>
  <si>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</si>
  <si>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</si>
  <si>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</si>
  <si>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</si>
  <si>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</si>
  <si>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</si>
  <si>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</si>
  <si>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</si>
  <si>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</si>
  <si>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</si>
  <si>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</si>
  <si>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</si>
  <si>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</si>
  <si>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</si>
  <si>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</si>
  <si>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</si>
  <si>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</si>
  <si>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</si>
  <si>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</si>
  <si>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</si>
  <si>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</si>
  <si>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</si>
  <si>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</si>
  <si>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</si>
  <si>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</si>
  <si>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</si>
  <si>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</si>
  <si>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</si>
  <si>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</si>
  <si>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</si>
  <si>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</si>
  <si>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</si>
  <si>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</si>
  <si>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</si>
  <si>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</si>
  <si>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</si>
  <si>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</si>
  <si>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</si>
  <si>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</si>
  <si>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</si>
  <si>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</si>
  <si>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</si>
  <si>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</si>
  <si>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</si>
  <si>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</si>
  <si>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</si>
  <si>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</si>
  <si>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</si>
  <si>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</si>
  <si>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</si>
  <si>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</si>
  <si>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</si>
  <si>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</si>
  <si>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</si>
  <si>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</si>
  <si>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</si>
  <si>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</si>
  <si>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</si>
  <si>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</si>
  <si>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</si>
  <si>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</si>
  <si>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</si>
  <si>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</si>
  <si>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</si>
  <si>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</si>
  <si>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</si>
  <si>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</si>
  <si>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</si>
  <si>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</si>
  <si>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</si>
  <si>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</si>
  <si>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</si>
  <si>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</si>
  <si>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</si>
  <si>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</si>
  <si>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</si>
  <si>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</si>
  <si>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</si>
  <si>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</si>
  <si>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</si>
  <si>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</si>
  <si>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</si>
  <si>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</si>
  <si>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</si>
  <si>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</si>
  <si>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</si>
  <si>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</si>
  <si>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</si>
  <si>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</si>
  <si>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</si>
  <si>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</si>
  <si>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</si>
  <si>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</si>
  <si>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</si>
  <si>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</si>
  <si>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</si>
  <si>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</si>
  <si>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</si>
  <si>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</si>
  <si>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</si>
  <si>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</si>
  <si>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</si>
  <si>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</si>
  <si>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</si>
  <si>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</si>
  <si>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</si>
  <si>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</si>
  <si>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</si>
  <si>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</si>
  <si>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</si>
  <si>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</si>
  <si>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</si>
  <si>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</si>
  <si>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</si>
  <si>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</si>
  <si>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</si>
  <si>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</si>
  <si>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</si>
  <si>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</si>
  <si>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</si>
  <si>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</si>
  <si>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</si>
  <si>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</si>
  <si>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</si>
  <si>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</si>
  <si>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</si>
  <si>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</si>
  <si>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</si>
  <si>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</si>
  <si>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</si>
  <si>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</si>
  <si>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</si>
  <si>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</si>
  <si>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</si>
  <si>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</si>
  <si>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</si>
  <si>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</si>
  <si>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</si>
  <si>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</si>
  <si>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</si>
  <si>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</si>
  <si>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</si>
  <si>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</si>
  <si>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</si>
  <si>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</si>
  <si>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</si>
  <si>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</si>
  <si>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</si>
  <si>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</si>
  <si>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</si>
  <si>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</si>
  <si>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</si>
  <si>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</si>
  <si>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</si>
  <si>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</si>
  <si>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</si>
  <si>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</si>
  <si>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</si>
  <si>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</si>
  <si>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</si>
  <si>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</si>
  <si>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</si>
  <si>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</si>
  <si>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</si>
  <si>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</si>
  <si>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</si>
  <si>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</si>
  <si>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</si>
  <si>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</si>
  <si>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</si>
  <si>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</si>
  <si>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</si>
  <si>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</si>
  <si>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</si>
  <si>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</si>
  <si>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</si>
  <si>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</si>
  <si>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</si>
  <si>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</si>
  <si>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</si>
  <si>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</si>
  <si>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</si>
  <si>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</si>
  <si>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</si>
  <si>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</si>
  <si>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</si>
  <si>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</si>
  <si>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</si>
  <si>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</si>
  <si>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</si>
  <si>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</si>
  <si>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</si>
  <si>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</si>
  <si>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</si>
  <si>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</si>
  <si>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</si>
  <si>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</si>
  <si>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</si>
  <si>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</si>
  <si>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</si>
  <si>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</si>
  <si>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</si>
  <si>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</si>
  <si>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</si>
  <si>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</si>
  <si>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</si>
  <si>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</si>
  <si>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</si>
  <si>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</si>
  <si>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</si>
  <si>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</si>
  <si>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</si>
  <si>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</si>
  <si>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</si>
  <si>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</si>
  <si>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</si>
  <si>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</si>
  <si>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</si>
  <si>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</si>
  <si>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</si>
  <si>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</si>
  <si>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</si>
  <si>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</si>
  <si>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</si>
  <si>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</si>
  <si>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</si>
  <si>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</si>
  <si>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</si>
  <si>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</si>
  <si>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</si>
  <si>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</si>
  <si>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</si>
  <si>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</si>
  <si>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</si>
  <si>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</si>
  <si>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</si>
  <si>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</si>
  <si>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</si>
  <si>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</si>
  <si>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</si>
  <si>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</si>
  <si>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</si>
  <si>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</si>
  <si>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</si>
  <si>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</si>
  <si>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</si>
  <si>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</si>
  <si>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</si>
  <si>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</si>
  <si>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</si>
  <si>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</si>
  <si>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</si>
  <si>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</si>
  <si>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</si>
  <si>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</si>
  <si>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</si>
  <si>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</si>
  <si>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</si>
  <si>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</si>
  <si>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</si>
  <si>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</si>
  <si>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</si>
  <si>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</si>
  <si>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</si>
  <si>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</si>
  <si>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</si>
  <si>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</si>
  <si>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</si>
  <si>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</si>
  <si>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</si>
  <si>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</si>
  <si>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</si>
  <si>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</si>
  <si>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</si>
  <si>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</si>
  <si>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</si>
  <si>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</si>
  <si>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</si>
  <si>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</si>
  <si>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</si>
  <si>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</si>
  <si>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</si>
  <si>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</si>
  <si>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</si>
  <si>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</si>
  <si>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</si>
  <si>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</si>
  <si>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</si>
  <si>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</si>
  <si>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</si>
  <si>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</si>
  <si>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</si>
  <si>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</si>
  <si>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</si>
  <si>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</si>
  <si>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</si>
  <si>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</si>
  <si>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</si>
  <si>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</si>
  <si>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</si>
  <si>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</si>
  <si>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</si>
  <si>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</si>
  <si>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</si>
  <si>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</si>
  <si>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</si>
  <si>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</si>
  <si>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</si>
  <si>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</si>
  <si>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</si>
  <si>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</si>
  <si>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</si>
  <si>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</si>
  <si>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</si>
  <si>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</si>
  <si>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</si>
  <si>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</si>
  <si>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</si>
  <si>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</si>
  <si>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</si>
  <si>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</si>
  <si>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</si>
  <si>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</si>
  <si>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</si>
  <si>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</si>
  <si>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</si>
  <si>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</si>
  <si>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</si>
  <si>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</si>
  <si>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</si>
  <si>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</si>
  <si>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</si>
  <si>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</si>
  <si>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</si>
  <si>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</si>
  <si>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</si>
  <si>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</si>
  <si>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</si>
  <si>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</si>
  <si>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</si>
  <si>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</si>
  <si>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</si>
  <si>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</si>
  <si>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</si>
  <si>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</si>
  <si>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</si>
  <si>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</si>
  <si>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</si>
  <si>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</si>
  <si>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</si>
  <si>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</si>
  <si>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</si>
  <si>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</si>
  <si>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</si>
  <si>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</si>
  <si>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</si>
  <si>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</si>
  <si>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</si>
  <si>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</si>
  <si>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</si>
  <si>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</si>
  <si>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</si>
  <si>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</si>
  <si>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</si>
  <si>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</si>
  <si>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</si>
  <si>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</si>
  <si>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</si>
  <si>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</si>
  <si>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</si>
  <si>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</si>
  <si>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</si>
  <si>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</si>
  <si>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</si>
  <si>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</si>
  <si>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</si>
  <si>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</si>
  <si>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</si>
  <si>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</si>
  <si>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</si>
  <si>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</si>
  <si>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</si>
  <si>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</si>
  <si>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</si>
  <si>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</si>
  <si>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</si>
  <si>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</si>
  <si>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</si>
  <si>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</si>
  <si>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</si>
  <si>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</si>
  <si>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</si>
  <si>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</si>
  <si>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</si>
  <si>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</si>
  <si>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</si>
  <si>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</si>
  <si>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</si>
  <si>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</si>
  <si>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</si>
  <si>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</si>
  <si>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</si>
  <si>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</si>
  <si>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</si>
  <si>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</si>
  <si>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</si>
  <si>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</si>
  <si>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</si>
  <si>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</si>
  <si>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</si>
  <si>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</si>
  <si>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</si>
  <si>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</si>
  <si>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</si>
  <si>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</si>
  <si>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</si>
  <si>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</si>
  <si>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</si>
  <si>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</si>
  <si>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</si>
  <si>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</si>
  <si>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</si>
  <si>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</si>
  <si>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</si>
  <si>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</si>
  <si>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</si>
  <si>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</si>
  <si>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</si>
  <si>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</si>
  <si>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</si>
  <si>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</si>
  <si>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</si>
  <si>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</si>
  <si>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</si>
  <si>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</si>
  <si>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</si>
  <si>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</si>
  <si>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</si>
  <si>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</si>
  <si>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</si>
  <si>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</si>
  <si>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</si>
  <si>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</si>
  <si>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</si>
  <si>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</si>
  <si>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</si>
  <si>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</si>
  <si>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</si>
  <si>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</si>
  <si>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</si>
  <si>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</si>
  <si>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</si>
  <si>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</si>
  <si>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</si>
  <si>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</si>
  <si>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</si>
  <si>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</si>
  <si>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</si>
  <si>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</si>
  <si>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</si>
  <si>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</si>
  <si>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</si>
  <si>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</si>
  <si>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</si>
  <si>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</si>
  <si>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</si>
  <si>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</si>
  <si>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</si>
  <si>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</si>
  <si>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</si>
  <si>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</si>
  <si>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</si>
  <si>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</si>
  <si>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</si>
  <si>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</si>
  <si>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</si>
  <si>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</si>
  <si>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</si>
  <si>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</si>
  <si>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</si>
  <si>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</si>
  <si>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</si>
  <si>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</si>
  <si>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</si>
  <si>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</si>
  <si>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</si>
  <si>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</si>
  <si>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</si>
  <si>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</si>
  <si>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</si>
  <si>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</si>
  <si>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</si>
  <si>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</si>
  <si>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</si>
  <si>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</si>
  <si>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</si>
  <si>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</si>
  <si>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</si>
  <si>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</si>
  <si>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</si>
  <si>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</si>
  <si>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</si>
  <si>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</si>
  <si>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</si>
  <si>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</si>
  <si>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</si>
  <si>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</si>
  <si>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</si>
  <si>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</si>
  <si>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</si>
  <si>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</si>
  <si>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</si>
  <si>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</si>
  <si>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</si>
  <si>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</si>
  <si>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</si>
  <si>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</si>
  <si>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</si>
  <si>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</si>
  <si>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</si>
  <si>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</si>
  <si>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</si>
  <si>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</si>
  <si>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</si>
  <si>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</si>
  <si>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</si>
  <si>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</si>
  <si>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</si>
  <si>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</si>
  <si>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</si>
  <si>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</si>
  <si>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</si>
  <si>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</si>
  <si>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</si>
  <si>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</si>
  <si>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</si>
  <si>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</si>
  <si>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</si>
  <si>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</si>
  <si>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</si>
  <si>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</si>
  <si>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</si>
  <si>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</si>
  <si>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</si>
  <si>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</si>
  <si>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</si>
  <si>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</si>
  <si>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</si>
  <si>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</si>
  <si>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</si>
  <si>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</si>
  <si>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</si>
  <si>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</si>
  <si>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</si>
  <si>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</si>
  <si>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</si>
  <si>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</si>
  <si>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</si>
  <si>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</si>
  <si>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</si>
  <si>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</si>
  <si>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</si>
  <si>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</si>
  <si>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</si>
  <si>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</si>
  <si>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</si>
  <si>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</si>
  <si>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</si>
  <si>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</si>
  <si>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</si>
  <si>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</si>
  <si>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</si>
  <si>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</si>
  <si>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</si>
  <si>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</si>
  <si>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</si>
  <si>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</si>
  <si>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</si>
  <si>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</si>
  <si>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</si>
  <si>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</si>
  <si>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</si>
  <si>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</si>
  <si>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</si>
  <si>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</si>
  <si>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</si>
  <si>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</si>
  <si>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</si>
  <si>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</si>
  <si>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</si>
  <si>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</si>
  <si>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</si>
  <si>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</si>
  <si>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</si>
  <si>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</si>
  <si>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</si>
  <si>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</si>
  <si>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</si>
  <si>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</si>
  <si>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</si>
  <si>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</si>
  <si>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</si>
  <si>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</si>
  <si>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</si>
  <si>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</si>
  <si>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</si>
  <si>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</si>
  <si>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</si>
  <si>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</si>
  <si>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</si>
  <si>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</si>
  <si>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</si>
  <si>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</si>
  <si>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</si>
  <si>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581</t>
    <phoneticPr fontId="2"/>
  </si>
  <si>
    <t>6325</t>
    <phoneticPr fontId="2"/>
  </si>
  <si>
    <t>230</t>
    <phoneticPr fontId="2"/>
  </si>
  <si>
    <t>0063</t>
    <phoneticPr fontId="2"/>
  </si>
  <si>
    <t>横浜市鶴見区鶴見2-2-1</t>
    <rPh sb="0" eb="3">
      <t>ヨコハマシ</t>
    </rPh>
    <rPh sb="3" eb="6">
      <t>ツルミク</t>
    </rPh>
    <rPh sb="6" eb="8">
      <t>ツルミ</t>
    </rPh>
    <phoneticPr fontId="2"/>
  </si>
  <si>
    <t>045</t>
    <phoneticPr fontId="2"/>
  </si>
  <si>
    <t>山崎</t>
    <rPh sb="0" eb="2">
      <t>ヤマザキ</t>
    </rPh>
    <phoneticPr fontId="2"/>
  </si>
  <si>
    <t>晴美</t>
    <rPh sb="0" eb="2">
      <t>ハルミ</t>
    </rPh>
    <phoneticPr fontId="2"/>
  </si>
  <si>
    <t>やまざき</t>
    <phoneticPr fontId="2"/>
  </si>
  <si>
    <t>はるみ</t>
    <phoneticPr fontId="2"/>
  </si>
  <si>
    <t>後藤</t>
    <rPh sb="0" eb="2">
      <t>ゴトウ</t>
    </rPh>
    <phoneticPr fontId="2"/>
  </si>
  <si>
    <t>優歩</t>
    <rPh sb="0" eb="1">
      <t>ユウ</t>
    </rPh>
    <rPh sb="1" eb="2">
      <t>ホ</t>
    </rPh>
    <phoneticPr fontId="2"/>
  </si>
  <si>
    <t>ごとう</t>
    <phoneticPr fontId="2"/>
  </si>
  <si>
    <t>ゆうむ</t>
    <phoneticPr fontId="2"/>
  </si>
  <si>
    <t>優歩</t>
    <rPh sb="0" eb="2">
      <t>ユウホ</t>
    </rPh>
    <phoneticPr fontId="2"/>
  </si>
  <si>
    <t>ゆうむ</t>
    <phoneticPr fontId="2"/>
  </si>
  <si>
    <t>橘</t>
    <rPh sb="0" eb="1">
      <t>タチバナ</t>
    </rPh>
    <phoneticPr fontId="2"/>
  </si>
  <si>
    <t>建吾</t>
    <rPh sb="0" eb="2">
      <t>ケンゴ</t>
    </rPh>
    <phoneticPr fontId="2"/>
  </si>
  <si>
    <t>たちばな</t>
    <phoneticPr fontId="2"/>
  </si>
  <si>
    <t>けんご</t>
    <phoneticPr fontId="2"/>
  </si>
  <si>
    <t>菅家</t>
    <rPh sb="0" eb="2">
      <t>カンケ</t>
    </rPh>
    <phoneticPr fontId="2"/>
  </si>
  <si>
    <t>廣海</t>
    <rPh sb="0" eb="1">
      <t>ヒロシ</t>
    </rPh>
    <rPh sb="1" eb="2">
      <t>ウミ</t>
    </rPh>
    <phoneticPr fontId="2"/>
  </si>
  <si>
    <t>かんけ</t>
    <phoneticPr fontId="2"/>
  </si>
  <si>
    <t>ひろみ</t>
    <phoneticPr fontId="2"/>
  </si>
  <si>
    <t>宅島</t>
    <rPh sb="0" eb="2">
      <t>タクシマ</t>
    </rPh>
    <phoneticPr fontId="2"/>
  </si>
  <si>
    <t>淳之介</t>
    <rPh sb="0" eb="3">
      <t>ジュンノスケ</t>
    </rPh>
    <phoneticPr fontId="2"/>
  </si>
  <si>
    <t>たくしま</t>
    <phoneticPr fontId="2"/>
  </si>
  <si>
    <t>じゅんのすけ</t>
    <phoneticPr fontId="2"/>
  </si>
  <si>
    <t>園部</t>
    <rPh sb="0" eb="2">
      <t>ソノベ</t>
    </rPh>
    <phoneticPr fontId="2"/>
  </si>
  <si>
    <t>裕紀</t>
    <rPh sb="0" eb="2">
      <t>ヒロキ</t>
    </rPh>
    <phoneticPr fontId="2"/>
  </si>
  <si>
    <t>そのべ</t>
    <phoneticPr fontId="2"/>
  </si>
  <si>
    <t>ひろき</t>
    <phoneticPr fontId="2"/>
  </si>
  <si>
    <t>関口</t>
    <rPh sb="0" eb="2">
      <t>セキグチ</t>
    </rPh>
    <phoneticPr fontId="2"/>
  </si>
  <si>
    <t>松原</t>
    <rPh sb="0" eb="2">
      <t>マツバラ</t>
    </rPh>
    <phoneticPr fontId="2"/>
  </si>
  <si>
    <t>慧</t>
    <rPh sb="0" eb="1">
      <t>ケイ</t>
    </rPh>
    <phoneticPr fontId="2"/>
  </si>
  <si>
    <t>まつばら</t>
    <phoneticPr fontId="2"/>
  </si>
  <si>
    <t>けい</t>
    <phoneticPr fontId="2"/>
  </si>
  <si>
    <t>真央</t>
    <rPh sb="0" eb="2">
      <t>マオ</t>
    </rPh>
    <phoneticPr fontId="2"/>
  </si>
  <si>
    <t>せきぐち</t>
    <phoneticPr fontId="2"/>
  </si>
  <si>
    <t>まお</t>
    <phoneticPr fontId="2"/>
  </si>
  <si>
    <t>曽根</t>
    <rPh sb="0" eb="2">
      <t>ソネ</t>
    </rPh>
    <phoneticPr fontId="2"/>
  </si>
  <si>
    <t>孝太郎</t>
    <rPh sb="0" eb="3">
      <t>コウタロウ</t>
    </rPh>
    <phoneticPr fontId="2"/>
  </si>
  <si>
    <t>そね</t>
    <phoneticPr fontId="2"/>
  </si>
  <si>
    <t>こうたろう</t>
    <phoneticPr fontId="2"/>
  </si>
  <si>
    <t>6329</t>
    <phoneticPr fontId="2"/>
  </si>
  <si>
    <t>亀　山　　仁</t>
    <rPh sb="0" eb="1">
      <t>カメ</t>
    </rPh>
    <rPh sb="2" eb="3">
      <t>ヤマ</t>
    </rPh>
    <rPh sb="5" eb="6">
      <t>ジン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</si>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</sst>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046875" defaultRowHeight="14.15" x14ac:dyDescent="0.25"/>
  <cols>
    <col min="1" max="1" width="7.4609375" style="34" hidden="1" customWidth="1"/>
    <col min="2" max="2" width="6.23046875" style="34" customWidth="1"/>
    <col min="3" max="3" width="2.3046875" style="11" hidden="1" customWidth="1"/>
    <col min="4" max="4" width="10.3046875" style="11" hidden="1" customWidth="1"/>
    <col min="5" max="5" width="30" style="11" customWidth="1"/>
    <col min="6" max="6" width="4.07421875" style="35" hidden="1" customWidth="1"/>
    <col min="7" max="7" width="7.4609375" style="34" customWidth="1"/>
    <col min="8" max="8" width="6.23046875" style="34" customWidth="1"/>
    <col min="9" max="9" width="2.3046875" style="11" hidden="1" customWidth="1"/>
    <col min="10" max="10" width="10.3046875" style="11" hidden="1" customWidth="1"/>
    <col min="11" max="11" width="30" style="11" customWidth="1"/>
    <col min="12" max="12" width="4.07421875" style="35" hidden="1" customWidth="1"/>
    <col min="13" max="13" width="7.4609375" style="34" customWidth="1"/>
    <col min="14" max="14" width="6.23046875" style="11" customWidth="1"/>
    <col min="15" max="15" width="2.3046875" style="11" hidden="1" customWidth="1"/>
    <col min="16" max="16" width="10.3046875" style="11" hidden="1" customWidth="1"/>
    <col min="17" max="17" width="30" style="11" customWidth="1"/>
    <col min="18" max="18" width="4.07421875" style="11" hidden="1" customWidth="1"/>
    <col min="19" max="19" width="7.4609375" style="11" customWidth="1"/>
    <col min="20" max="20" width="6.23046875" style="11" customWidth="1"/>
    <col min="21" max="21" width="2.3046875" style="11" hidden="1" customWidth="1"/>
    <col min="22" max="22" width="10.3046875" style="11" hidden="1" customWidth="1"/>
    <col min="23" max="23" width="30" style="11" customWidth="1"/>
    <col min="24" max="24" width="4.07421875" style="11" hidden="1" customWidth="1"/>
    <col min="25" max="25" width="7.4609375" style="11" customWidth="1"/>
    <col min="26" max="26" width="6.23046875" style="11" customWidth="1"/>
    <col min="27" max="27" width="2.3046875" style="11" hidden="1" customWidth="1"/>
    <col min="28" max="28" width="10.3046875" style="11" hidden="1" customWidth="1"/>
    <col min="29" max="29" width="30" style="11" customWidth="1"/>
    <col min="30" max="30" width="4.07421875" style="11" hidden="1" customWidth="1"/>
    <col min="31" max="31" width="7.4609375" style="11" customWidth="1"/>
    <col min="32" max="32" width="6.23046875" style="11" customWidth="1"/>
    <col min="33" max="33" width="2.3046875" style="11" hidden="1" customWidth="1"/>
    <col min="34" max="34" width="10.3046875" style="11" hidden="1" customWidth="1"/>
    <col min="35" max="35" width="30" style="11" customWidth="1"/>
    <col min="36" max="36" width="4.07421875" style="11" hidden="1" customWidth="1"/>
    <col min="37" max="37" width="7.4609375" style="11" customWidth="1"/>
    <col min="38" max="38" width="6.23046875" style="11" customWidth="1"/>
    <col min="39" max="39" width="2.3046875" style="11" hidden="1" customWidth="1"/>
    <col min="40" max="40" width="10.3046875" style="11" hidden="1" customWidth="1"/>
    <col min="41" max="41" width="30" style="11" customWidth="1"/>
    <col min="42" max="42" width="4.07421875" style="11" hidden="1" customWidth="1"/>
    <col min="43" max="43" width="7.4609375" style="11" customWidth="1"/>
    <col min="44" max="44" width="6.23046875" style="11" customWidth="1"/>
    <col min="45" max="45" width="2.3046875" style="11" hidden="1" customWidth="1"/>
    <col min="46" max="46" width="10.3046875" style="11" hidden="1" customWidth="1"/>
    <col min="47" max="47" width="30" style="11" customWidth="1"/>
    <col min="48" max="48" width="4.07421875" style="11" hidden="1" customWidth="1"/>
    <col min="49" max="49" width="7.4609375" style="11" customWidth="1"/>
    <col min="50" max="50" width="6.23046875" style="11" customWidth="1"/>
    <col min="51" max="51" width="2.3046875" style="11" hidden="1" customWidth="1"/>
    <col min="52" max="52" width="10.3046875" style="11" hidden="1" customWidth="1"/>
    <col min="53" max="53" width="30" style="11" customWidth="1"/>
    <col min="54" max="54" width="4.07421875" style="11" hidden="1" customWidth="1"/>
    <col min="55" max="55" width="7.4609375" style="11" customWidth="1"/>
    <col min="56" max="56" width="6.23046875" style="11" customWidth="1"/>
    <col min="57" max="57" width="2.3046875" style="11" hidden="1" customWidth="1"/>
    <col min="58" max="58" width="10.3046875" style="11" hidden="1" customWidth="1"/>
    <col min="59" max="59" width="30" style="11" customWidth="1"/>
    <col min="60" max="60" width="4.07421875" style="11" hidden="1" customWidth="1"/>
    <col min="61" max="61" width="7.4609375" style="11" customWidth="1"/>
    <col min="62" max="62" width="24.23046875" style="11" customWidth="1"/>
    <col min="63" max="63" width="8.4609375" style="11" bestFit="1" customWidth="1"/>
    <col min="64" max="64" width="2.3046875" style="11" customWidth="1"/>
    <col min="65" max="65" width="10.3046875" style="11" customWidth="1"/>
    <col min="66" max="66" width="41.84375" style="11" bestFit="1" customWidth="1"/>
    <col min="67" max="67" width="4.07421875" style="11" customWidth="1"/>
    <col min="68" max="68" width="10.3046875" style="11" bestFit="1" customWidth="1"/>
    <col min="69" max="69" width="24.23046875" style="11" customWidth="1"/>
    <col min="70" max="70" width="8.4609375" style="11" bestFit="1" customWidth="1"/>
    <col min="71" max="71" width="2.3046875" style="11" customWidth="1"/>
    <col min="72" max="72" width="10.3046875" style="11" customWidth="1"/>
    <col min="73" max="73" width="41.84375" style="11" bestFit="1" customWidth="1"/>
    <col min="74" max="74" width="4.07421875" style="11" customWidth="1"/>
    <col min="75" max="75" width="10.3046875" style="11" bestFit="1" customWidth="1"/>
    <col min="76" max="76" width="24.23046875" style="11" customWidth="1"/>
    <col min="77" max="77" width="8.4609375" style="11" bestFit="1" customWidth="1"/>
    <col min="78" max="78" width="2.3046875" style="11" customWidth="1"/>
    <col min="79" max="79" width="10.3046875" style="11" customWidth="1"/>
    <col min="80" max="80" width="41.84375" style="11" bestFit="1" customWidth="1"/>
    <col min="81" max="81" width="4.07421875" style="11" customWidth="1"/>
    <col min="82" max="82" width="10.3046875" style="11" bestFit="1" customWidth="1"/>
    <col min="83" max="16384" width="38.304687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B38" sqref="B38"/>
    </sheetView>
  </sheetViews>
  <sheetFormatPr defaultColWidth="2.23046875" defaultRowHeight="13.3" x14ac:dyDescent="0.25"/>
  <cols>
    <col min="1" max="1" width="8" style="3" customWidth="1"/>
    <col min="2" max="16384" width="2.23046875" style="3"/>
  </cols>
  <sheetData>
    <row r="1" spans="1:41" ht="43.2" customHeight="1" thickBot="1" x14ac:dyDescent="0.3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2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2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3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2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2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2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2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3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25"/>
    <row r="17" spans="2:41" ht="18" customHeight="1" thickBot="1" x14ac:dyDescent="0.3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2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2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2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2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2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3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5"/>
    <row r="33" spans="1:43" ht="18" customHeight="1" thickBot="1" x14ac:dyDescent="0.3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25"/>
    <row r="36" spans="1:43" ht="18" customHeight="1" x14ac:dyDescent="0.2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499999999999996" customHeight="1" x14ac:dyDescent="0.25"/>
    <row r="39" spans="1:43" ht="24" customHeight="1" x14ac:dyDescent="0.3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5" customHeight="1" x14ac:dyDescent="0.25"/>
    <row r="41" spans="1:43" ht="24" customHeight="1" x14ac:dyDescent="0.3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E7" zoomScaleNormal="100" zoomScaleSheetLayoutView="100" workbookViewId="0">
      <selection activeCell="AB13" sqref="AB13:AG13"/>
    </sheetView>
  </sheetViews>
  <sheetFormatPr defaultColWidth="2.23046875" defaultRowHeight="13.3" x14ac:dyDescent="0.25"/>
  <cols>
    <col min="1" max="1" width="8" style="3" customWidth="1"/>
    <col min="2" max="16384" width="2.23046875" style="3"/>
  </cols>
  <sheetData>
    <row r="1" spans="1:41" ht="45" customHeight="1" thickBot="1" x14ac:dyDescent="0.3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3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1503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2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鶴見大学附属中学校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2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3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735</v>
      </c>
      <c r="AM6" s="97"/>
      <c r="AN6" s="97"/>
      <c r="AO6" s="98"/>
    </row>
    <row r="7" spans="1:41" s="2" customFormat="1" ht="30" customHeight="1" thickBot="1" x14ac:dyDescent="0.3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2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2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3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25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3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737</v>
      </c>
      <c r="W13" s="149"/>
      <c r="X13" s="149"/>
      <c r="Y13" s="149"/>
      <c r="Z13" s="149"/>
      <c r="AA13" s="149"/>
      <c r="AB13" s="150" t="s">
        <v>738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2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3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25"/>
    <row r="17" spans="2:41" ht="18" customHeight="1" thickBot="1" x14ac:dyDescent="0.3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3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5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/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/>
      <c r="AM20" s="216"/>
      <c r="AN20" s="215" t="s">
        <v>599</v>
      </c>
      <c r="AO20" s="225"/>
    </row>
    <row r="21" spans="2:41" ht="30" customHeight="1" x14ac:dyDescent="0.25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723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5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/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2</v>
      </c>
      <c r="AK22" s="222"/>
      <c r="AL22" s="224"/>
      <c r="AM22" s="124"/>
      <c r="AN22" s="230" t="s">
        <v>544</v>
      </c>
      <c r="AO22" s="231"/>
    </row>
    <row r="23" spans="2:41" ht="30" customHeight="1" x14ac:dyDescent="0.25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5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/>
      <c r="AO24" s="231"/>
    </row>
    <row r="25" spans="2:41" ht="30" customHeight="1" x14ac:dyDescent="0.25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5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/>
      <c r="AO26" s="231"/>
    </row>
    <row r="27" spans="2:41" ht="30" customHeight="1" x14ac:dyDescent="0.25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5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/>
      <c r="AO28" s="231"/>
    </row>
    <row r="29" spans="2:41" ht="30" customHeight="1" x14ac:dyDescent="0.25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5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 x14ac:dyDescent="0.3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5"/>
    <row r="33" spans="1:43" ht="18" customHeight="1" thickBot="1" x14ac:dyDescent="0.3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3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25"/>
    <row r="36" spans="1:43" ht="18" customHeight="1" x14ac:dyDescent="0.2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5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499999999999996" customHeight="1" x14ac:dyDescent="0.25"/>
    <row r="39" spans="1:43" ht="24" customHeight="1" x14ac:dyDescent="0.3">
      <c r="A39" s="62" t="s">
        <v>681</v>
      </c>
      <c r="B39" s="64" t="str">
        <f>IF(S2="","",VLOOKUP(S2,チーム番号!A3:E502,5,FALSE))</f>
        <v>鶴見大学附属中学校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5" customHeight="1" x14ac:dyDescent="0.25"/>
    <row r="41" spans="1:43" ht="24" customHeight="1" x14ac:dyDescent="0.3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3046875" defaultRowHeight="13.3" x14ac:dyDescent="0.25"/>
  <cols>
    <col min="1" max="1" width="8.84375" style="3" customWidth="1"/>
    <col min="2" max="16384" width="2.23046875" style="3"/>
  </cols>
  <sheetData>
    <row r="1" spans="1:40" ht="52.5" customHeight="1" thickBot="1" x14ac:dyDescent="0.3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3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1503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5">
      <c r="A3" s="328" t="s">
        <v>2</v>
      </c>
      <c r="B3" s="329"/>
      <c r="C3" s="329"/>
      <c r="D3" s="330"/>
      <c r="E3" s="347" t="str">
        <f>CONCATENATE(入力!F3,"　　",入力!F8)</f>
        <v>鶴見大学附属中学校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2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2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2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25">
      <c r="A7" s="175" t="s">
        <v>0</v>
      </c>
      <c r="B7" s="176"/>
      <c r="C7" s="176"/>
      <c r="D7" s="177"/>
      <c r="E7" s="343" t="str">
        <f>IF(入力!F12="","",入力!F12)</f>
        <v>やまざき</v>
      </c>
      <c r="F7" s="344"/>
      <c r="G7" s="344"/>
      <c r="H7" s="344"/>
      <c r="I7" s="344"/>
      <c r="J7" s="344"/>
      <c r="K7" s="344" t="str">
        <f>IF(入力!L12="","",入力!L12)</f>
        <v>はるみ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3">
      <c r="A8" s="140" t="s">
        <v>6</v>
      </c>
      <c r="B8" s="106"/>
      <c r="C8" s="106"/>
      <c r="D8" s="141"/>
      <c r="E8" s="331" t="str">
        <f>IF(入力!F13="","",入力!F13)</f>
        <v>山崎</v>
      </c>
      <c r="F8" s="332"/>
      <c r="G8" s="332"/>
      <c r="H8" s="332"/>
      <c r="I8" s="332"/>
      <c r="J8" s="332"/>
      <c r="K8" s="332" t="str">
        <f>IF(入力!L13="","",入力!L13)</f>
        <v>晴美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2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ごとう</v>
      </c>
      <c r="V9" s="176"/>
      <c r="W9" s="176"/>
      <c r="X9" s="176"/>
      <c r="Y9" s="176"/>
      <c r="Z9" s="318"/>
      <c r="AA9" s="299" t="str">
        <f>IF(入力!AB14="","",入力!AB14)</f>
        <v>ゆうむ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3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後藤</v>
      </c>
      <c r="V10" s="302"/>
      <c r="W10" s="302"/>
      <c r="X10" s="302"/>
      <c r="Y10" s="302"/>
      <c r="Z10" s="307"/>
      <c r="AA10" s="301" t="str">
        <f>IF(入力!AB15="","",入力!AB15)</f>
        <v>優歩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25"/>
    <row r="12" spans="1:40" ht="22.5" customHeight="1" thickBot="1" x14ac:dyDescent="0.3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2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3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2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ごとう</v>
      </c>
      <c r="F15" s="295"/>
      <c r="G15" s="295"/>
      <c r="H15" s="295"/>
      <c r="I15" s="295"/>
      <c r="J15" s="295" t="str">
        <f>IF(入力!K20="","",入力!K20)</f>
        <v>ゆうむ</v>
      </c>
      <c r="K15" s="295"/>
      <c r="L15" s="295"/>
      <c r="M15" s="295"/>
      <c r="N15" s="296"/>
      <c r="O15" s="297">
        <f>IF(入力!P20="","",入力!P20)</f>
        <v>3</v>
      </c>
      <c r="P15" s="297"/>
      <c r="Q15" s="293" t="str">
        <f>IF(入力!R20="","",入力!R20)</f>
        <v/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せきぐち</v>
      </c>
      <c r="Z15" s="295"/>
      <c r="AA15" s="295"/>
      <c r="AB15" s="295"/>
      <c r="AC15" s="295"/>
      <c r="AD15" s="295" t="str">
        <f>IF(入力!AE20="","",入力!AE20)</f>
        <v>まお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 x14ac:dyDescent="0.25">
      <c r="A16" s="208"/>
      <c r="B16" s="209"/>
      <c r="C16" s="298"/>
      <c r="D16" s="298"/>
      <c r="E16" s="311" t="str">
        <f>IF(入力!F21="","",入力!F21)</f>
        <v>後藤</v>
      </c>
      <c r="F16" s="312"/>
      <c r="G16" s="312"/>
      <c r="H16" s="312"/>
      <c r="I16" s="312"/>
      <c r="J16" s="312" t="str">
        <f>IF(入力!K21="","",入力!K21)</f>
        <v>優歩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関口</v>
      </c>
      <c r="Z16" s="312"/>
      <c r="AA16" s="312"/>
      <c r="AB16" s="312"/>
      <c r="AC16" s="312"/>
      <c r="AD16" s="312" t="str">
        <f>IF(入力!AE21="","",入力!AE21)</f>
        <v>真央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2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たちばな</v>
      </c>
      <c r="F17" s="281"/>
      <c r="G17" s="281"/>
      <c r="H17" s="281"/>
      <c r="I17" s="281"/>
      <c r="J17" s="281" t="str">
        <f>IF(入力!K22="","",入力!K22)</f>
        <v>けんご</v>
      </c>
      <c r="K17" s="281"/>
      <c r="L17" s="281"/>
      <c r="M17" s="281"/>
      <c r="N17" s="282"/>
      <c r="O17" s="277">
        <f>IF(入力!P22="","",入力!P22)</f>
        <v>3</v>
      </c>
      <c r="P17" s="277"/>
      <c r="Q17" s="275" t="str">
        <f>IF(入力!R22="","",入力!R22)</f>
        <v/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そね</v>
      </c>
      <c r="Z17" s="281"/>
      <c r="AA17" s="281"/>
      <c r="AB17" s="281"/>
      <c r="AC17" s="281"/>
      <c r="AD17" s="281" t="str">
        <f>IF(入力!AE22="","",入力!AE22)</f>
        <v>こうたろう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 x14ac:dyDescent="0.25">
      <c r="A18" s="220"/>
      <c r="B18" s="221"/>
      <c r="C18" s="278"/>
      <c r="D18" s="278"/>
      <c r="E18" s="273" t="str">
        <f>IF(入力!F23="","",入力!F23)</f>
        <v>橘</v>
      </c>
      <c r="F18" s="274"/>
      <c r="G18" s="274"/>
      <c r="H18" s="274"/>
      <c r="I18" s="274"/>
      <c r="J18" s="274" t="str">
        <f>IF(入力!K23="","",入力!K23)</f>
        <v>建吾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曽根</v>
      </c>
      <c r="Z18" s="274"/>
      <c r="AA18" s="274"/>
      <c r="AB18" s="274"/>
      <c r="AC18" s="274"/>
      <c r="AD18" s="274" t="str">
        <f>IF(入力!AE23="","",入力!AE23)</f>
        <v>孝太郎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2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かんけ</v>
      </c>
      <c r="F19" s="281"/>
      <c r="G19" s="281"/>
      <c r="H19" s="281"/>
      <c r="I19" s="281"/>
      <c r="J19" s="281" t="str">
        <f>IF(入力!K24="","",入力!K24)</f>
        <v>ひろみ</v>
      </c>
      <c r="K19" s="281"/>
      <c r="L19" s="281"/>
      <c r="M19" s="281"/>
      <c r="N19" s="282"/>
      <c r="O19" s="277">
        <f>IF(入力!P24="","",入力!P24)</f>
        <v>3</v>
      </c>
      <c r="P19" s="277"/>
      <c r="Q19" s="275" t="str">
        <f>IF(入力!R24="","",入力!R24)</f>
        <v/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/>
      </c>
      <c r="AN19" s="284"/>
    </row>
    <row r="20" spans="1:40" ht="37.5" customHeight="1" x14ac:dyDescent="0.25">
      <c r="A20" s="208"/>
      <c r="B20" s="209"/>
      <c r="C20" s="278"/>
      <c r="D20" s="278"/>
      <c r="E20" s="273" t="str">
        <f>IF(入力!F25="","",入力!F25)</f>
        <v>菅家</v>
      </c>
      <c r="F20" s="274"/>
      <c r="G20" s="274"/>
      <c r="H20" s="274"/>
      <c r="I20" s="274"/>
      <c r="J20" s="274" t="str">
        <f>IF(入力!K25="","",入力!K25)</f>
        <v>廣海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2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たくしま</v>
      </c>
      <c r="F21" s="281"/>
      <c r="G21" s="281"/>
      <c r="H21" s="281"/>
      <c r="I21" s="281"/>
      <c r="J21" s="281" t="str">
        <f>IF(入力!K26="","",入力!K26)</f>
        <v>じゅんのすけ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 t="str">
        <f>IF(入力!R26="","",入力!R26)</f>
        <v/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/>
      </c>
      <c r="AN21" s="284"/>
    </row>
    <row r="22" spans="1:40" ht="37.5" customHeight="1" x14ac:dyDescent="0.25">
      <c r="A22" s="220"/>
      <c r="B22" s="221"/>
      <c r="C22" s="278"/>
      <c r="D22" s="278"/>
      <c r="E22" s="273" t="str">
        <f>IF(入力!F27="","",入力!F27)</f>
        <v>宅島</v>
      </c>
      <c r="F22" s="274"/>
      <c r="G22" s="274"/>
      <c r="H22" s="274"/>
      <c r="I22" s="274"/>
      <c r="J22" s="274" t="str">
        <f>IF(入力!K27="","",入力!K27)</f>
        <v>淳之介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2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そのべ</v>
      </c>
      <c r="F23" s="281"/>
      <c r="G23" s="281"/>
      <c r="H23" s="281"/>
      <c r="I23" s="281"/>
      <c r="J23" s="281" t="str">
        <f>IF(入力!K28="","",入力!K28)</f>
        <v>ひろき</v>
      </c>
      <c r="K23" s="281"/>
      <c r="L23" s="281"/>
      <c r="M23" s="281"/>
      <c r="N23" s="282"/>
      <c r="O23" s="277">
        <f>IF(入力!P28="","",入力!P28)</f>
        <v>3</v>
      </c>
      <c r="P23" s="277"/>
      <c r="Q23" s="275" t="str">
        <f>IF(入力!R28="","",入力!R28)</f>
        <v/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/>
      </c>
      <c r="AN23" s="284"/>
    </row>
    <row r="24" spans="1:40" ht="37.5" customHeight="1" x14ac:dyDescent="0.25">
      <c r="A24" s="208"/>
      <c r="B24" s="209"/>
      <c r="C24" s="278"/>
      <c r="D24" s="278"/>
      <c r="E24" s="273" t="str">
        <f>IF(入力!F29="","",入力!F29)</f>
        <v>園部</v>
      </c>
      <c r="F24" s="274"/>
      <c r="G24" s="274"/>
      <c r="H24" s="274"/>
      <c r="I24" s="274"/>
      <c r="J24" s="274" t="str">
        <f>IF(入力!K29="","",入力!K29)</f>
        <v>裕紀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2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まつばら</v>
      </c>
      <c r="F25" s="281"/>
      <c r="G25" s="281"/>
      <c r="H25" s="281"/>
      <c r="I25" s="281"/>
      <c r="J25" s="281" t="str">
        <f>IF(入力!K30="","",入力!K30)</f>
        <v>けい</v>
      </c>
      <c r="K25" s="281"/>
      <c r="L25" s="281"/>
      <c r="M25" s="281"/>
      <c r="N25" s="282"/>
      <c r="O25" s="277">
        <f>IF(入力!P30="","",入力!P30)</f>
        <v>2</v>
      </c>
      <c r="P25" s="277"/>
      <c r="Q25" s="275" t="str">
        <f>IF(入力!R30="","",入力!R30)</f>
        <v/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 x14ac:dyDescent="0.3">
      <c r="A26" s="239"/>
      <c r="B26" s="240"/>
      <c r="C26" s="292"/>
      <c r="D26" s="292"/>
      <c r="E26" s="291" t="str">
        <f>IF(入力!F31="","",入力!F31)</f>
        <v>松原</v>
      </c>
      <c r="F26" s="287"/>
      <c r="G26" s="287"/>
      <c r="H26" s="287"/>
      <c r="I26" s="287"/>
      <c r="J26" s="287" t="str">
        <f>IF(入力!K31="","",入力!K31)</f>
        <v>慧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3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75" thickBot="1" x14ac:dyDescent="0.3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75" thickBot="1" x14ac:dyDescent="0.3">
      <c r="C3" s="40"/>
      <c r="D3" s="40"/>
      <c r="G3" s="44"/>
    </row>
    <row r="4" spans="1:41" x14ac:dyDescent="0.2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3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1503</v>
      </c>
      <c r="B7" s="46" t="str">
        <f>入力!$F$3</f>
        <v>鶴見大学附属中学校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0063</v>
      </c>
      <c r="H7" s="46"/>
      <c r="I7" s="46" t="str">
        <f>IF(入力!$L$5="","",入力!$L$5)</f>
        <v>横浜市鶴見区鶴見2-2-1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6325</v>
      </c>
      <c r="N7" s="57" t="str">
        <f>IF(入力!$AB$6="","",入力!$AB$6)</f>
        <v>045</v>
      </c>
      <c r="O7" s="57" t="str">
        <f>IF(入力!$AG$6="","",入力!$AG$6)</f>
        <v>581</v>
      </c>
      <c r="P7" s="57" t="str">
        <f>IF(入力!$AL$6="","",入力!$AL$6)</f>
        <v>6329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7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7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山崎</v>
      </c>
      <c r="D16" s="46" t="str">
        <f>IF(入力!$L$13="","",入力!$L$13)</f>
        <v>晴美</v>
      </c>
      <c r="E16" s="46" t="str">
        <f>IF(入力!$F$12="","",入力!$F$12)</f>
        <v>やまざき</v>
      </c>
      <c r="F16" s="46" t="str">
        <f>IF(入力!$L$12="","",入力!$L$12)</f>
        <v>はるみ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優歩</v>
      </c>
      <c r="E24" s="46" t="str">
        <f>IF(入力!$V$14="","",入力!$V$14)</f>
        <v>ごとう</v>
      </c>
      <c r="F24" s="46" t="str">
        <f>IF(入力!$AB$14="","",入力!$AB$14)</f>
        <v>ゆうむ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7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7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7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後藤</v>
      </c>
      <c r="D53" s="46" t="str">
        <f>IF(入力!K21="","",入力!K21)</f>
        <v>優歩</v>
      </c>
      <c r="E53" s="46" t="str">
        <f>IF(入力!F20="","",入力!F20)</f>
        <v>ごとう</v>
      </c>
      <c r="F53" s="46" t="str">
        <f>IF(入力!K20="","",入力!K20)</f>
        <v>ゆうむ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橘</v>
      </c>
      <c r="D54" s="46" t="str">
        <f>IF(入力!K23="","",入力!K23)</f>
        <v>建吾</v>
      </c>
      <c r="E54" s="46" t="str">
        <f>IF(入力!F22="","",入力!F22)</f>
        <v>たちばな</v>
      </c>
      <c r="F54" s="46" t="str">
        <f>IF(入力!K22="","",入力!K22)</f>
        <v>けんご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菅家</v>
      </c>
      <c r="D55" s="46" t="str">
        <f>IF(入力!K25="","",入力!K25)</f>
        <v>廣海</v>
      </c>
      <c r="E55" s="46" t="str">
        <f>IF(入力!F24="","",入力!F24)</f>
        <v>かんけ</v>
      </c>
      <c r="F55" s="46" t="str">
        <f>IF(入力!K24="","",入力!K24)</f>
        <v>ひろみ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宅島</v>
      </c>
      <c r="D56" s="46" t="str">
        <f>IF(入力!K27="","",入力!K27)</f>
        <v>淳之介</v>
      </c>
      <c r="E56" s="46" t="str">
        <f>IF(入力!F26="","",入力!F26)</f>
        <v>たくしま</v>
      </c>
      <c r="F56" s="46" t="str">
        <f>IF(入力!K26="","",入力!K26)</f>
        <v>じゅんのすけ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園部</v>
      </c>
      <c r="D57" s="46" t="str">
        <f>IF(入力!K29="","",入力!K29)</f>
        <v>裕紀</v>
      </c>
      <c r="E57" s="46" t="str">
        <f>IF(入力!F28="","",入力!F28)</f>
        <v>そのべ</v>
      </c>
      <c r="F57" s="46" t="str">
        <f>IF(入力!K28="","",入力!K28)</f>
        <v>ひろき</v>
      </c>
      <c r="G57" s="46"/>
      <c r="H57" s="46"/>
      <c r="I57" s="46">
        <f>IF(入力!P28="","",入力!P28)</f>
        <v>3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松原</v>
      </c>
      <c r="D58" s="46" t="str">
        <f>IF(入力!K31="","",入力!K31)</f>
        <v>慧</v>
      </c>
      <c r="E58" s="46" t="str">
        <f>IF(入力!F30="","",入力!F30)</f>
        <v>まつばら</v>
      </c>
      <c r="F58" s="46" t="str">
        <f>IF(入力!K30="","",入力!K30)</f>
        <v>けい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関口</v>
      </c>
      <c r="D59" s="46" t="str">
        <f>IF(入力!AE21="","",入力!AE21)</f>
        <v>真央</v>
      </c>
      <c r="E59" s="46" t="str">
        <f>IF(入力!Z20="","",入力!Z20)</f>
        <v>せきぐち</v>
      </c>
      <c r="F59" s="46" t="str">
        <f>IF(入力!AE20="","",入力!AE20)</f>
        <v>まお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曽根</v>
      </c>
      <c r="D60" s="46" t="str">
        <f>IF(入力!AE23="","",入力!AE23)</f>
        <v>孝太郎</v>
      </c>
      <c r="E60" s="46" t="str">
        <f>IF(入力!Z22="","",入力!Z22)</f>
        <v>そね</v>
      </c>
      <c r="F60" s="46" t="str">
        <f>IF(入力!AE22="","",入力!AE22)</f>
        <v>こうたろう</v>
      </c>
      <c r="G60" s="46"/>
      <c r="H60" s="46"/>
      <c r="I60" s="46">
        <f>IF(入力!AJ22="","",入力!AJ22)</f>
        <v>2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鶴見大学附属中学校・高等学校</cp:lastModifiedBy>
  <cp:lastPrinted>2018-04-27T03:38:48Z</cp:lastPrinted>
  <dcterms:created xsi:type="dcterms:W3CDTF">2006-11-03T01:52:14Z</dcterms:created>
  <dcterms:modified xsi:type="dcterms:W3CDTF">2018-05-10T02:14:25Z</dcterms:modified>
</cp:coreProperties>
</file>