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1303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<sst xmlns="http://schemas.openxmlformats.org/spreadsheetml/2006/main" count="1449" uniqueCount="734">
  <si>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</si>
  <si>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</si>
  <si>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</si>
  <si>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</si>
  <si>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</si>
  <si>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</si>
  <si>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</si>
  <si>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</si>
  <si>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</si>
  <si>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</si>
  <si>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</si>
  <si>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</si>
  <si>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</si>
  <si>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</si>
  <si>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</si>
  <si>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</si>
  <si>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</si>
  <si>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</si>
  <si>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</si>
  <si>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</si>
  <si>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</si>
  <si>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</si>
  <si>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</si>
  <si>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</si>
  <si>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</si>
  <si>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</si>
  <si>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</si>
  <si>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</si>
  <si>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</si>
  <si>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</si>
  <si>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</si>
  <si>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</si>
  <si>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</si>
  <si>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</si>
  <si>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</si>
  <si>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</si>
  <si>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</si>
  <si>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</si>
  <si>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</si>
  <si>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</si>
  <si>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</si>
  <si>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</si>
  <si>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</si>
  <si>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</si>
  <si>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</si>
  <si>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</si>
  <si>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</si>
  <si>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</si>
  <si>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</si>
  <si>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</si>
  <si>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</si>
  <si>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</si>
  <si>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</si>
  <si>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</si>
  <si>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</si>
  <si>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</si>
  <si>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</si>
  <si>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</si>
  <si>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</si>
  <si>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</si>
  <si>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</si>
  <si>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</si>
  <si>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</si>
  <si>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</si>
  <si>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</si>
  <si>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</si>
  <si>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</si>
  <si>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</si>
  <si>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</si>
  <si>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</si>
  <si>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</si>
  <si>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</si>
  <si>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</si>
  <si>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</si>
  <si>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</si>
  <si>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</si>
  <si>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</si>
  <si>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</si>
  <si>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</si>
  <si>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</si>
  <si>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</si>
  <si>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</si>
  <si>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</si>
  <si>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</si>
  <si>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</si>
  <si>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</si>
  <si>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</si>
  <si>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</si>
  <si>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</si>
  <si>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</si>
  <si>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</si>
  <si>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</si>
  <si>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</si>
  <si>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</si>
  <si>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</si>
  <si>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</si>
  <si>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</si>
  <si>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</si>
  <si>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</si>
  <si>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</si>
  <si>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</si>
  <si>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</si>
  <si>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</si>
  <si>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</si>
  <si>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</si>
  <si>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</si>
  <si>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</si>
  <si>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</si>
  <si>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</si>
  <si>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</si>
  <si>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</si>
  <si>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</si>
  <si>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</si>
  <si>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</si>
  <si>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</si>
  <si>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</si>
  <si>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</si>
  <si>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</si>
  <si>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</si>
  <si>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</si>
  <si>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</si>
  <si>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</si>
  <si>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</si>
  <si>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</si>
  <si>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</si>
  <si>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</si>
  <si>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</si>
  <si>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</si>
  <si>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</si>
  <si>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</si>
  <si>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</si>
  <si>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</si>
  <si>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</si>
  <si>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</si>
  <si>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</si>
  <si>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</si>
  <si>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</si>
  <si>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</si>
  <si>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</si>
  <si>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</si>
  <si>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</si>
  <si>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</si>
  <si>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</si>
  <si>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</si>
  <si>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</si>
  <si>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</si>
  <si>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</si>
  <si>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</si>
  <si>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</si>
  <si>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</si>
  <si>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</si>
  <si>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</si>
  <si>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</si>
  <si>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</si>
  <si>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</si>
  <si>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</si>
  <si>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</si>
  <si>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</si>
  <si>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</si>
  <si>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</si>
  <si>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</si>
  <si>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</si>
  <si>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</si>
  <si>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</si>
  <si>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</si>
  <si>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</si>
  <si>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</si>
  <si>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</si>
  <si>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</si>
  <si>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</si>
  <si>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</si>
  <si>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</si>
  <si>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</si>
  <si>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</si>
  <si>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</si>
  <si>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</si>
  <si>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</si>
  <si>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</si>
  <si>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</si>
  <si>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</si>
  <si>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</si>
  <si>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</si>
  <si>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</si>
  <si>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</si>
  <si>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</si>
  <si>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</si>
  <si>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</si>
  <si>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</si>
  <si>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</si>
  <si>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</si>
  <si>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</si>
  <si>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</si>
  <si>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</si>
  <si>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</si>
  <si>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</si>
  <si>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</si>
  <si>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</si>
  <si>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</si>
  <si>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</si>
  <si>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</si>
  <si>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</si>
  <si>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</si>
  <si>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</si>
  <si>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</si>
  <si>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</si>
  <si>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</si>
  <si>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</si>
  <si>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</si>
  <si>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</si>
  <si>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</si>
  <si>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</si>
  <si>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</si>
  <si>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</si>
  <si>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</si>
  <si>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</si>
  <si>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</si>
  <si>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</si>
  <si>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</si>
  <si>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</si>
  <si>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</si>
  <si>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</si>
  <si>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</si>
  <si>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</si>
  <si>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</si>
  <si>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</si>
  <si>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</si>
  <si>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</si>
  <si>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</si>
  <si>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</si>
  <si>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</si>
  <si>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</si>
  <si>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</si>
  <si>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</si>
  <si>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</si>
  <si>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</si>
  <si>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</si>
  <si>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</si>
  <si>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</si>
  <si>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</si>
  <si>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</si>
  <si>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</si>
  <si>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</si>
  <si>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</si>
  <si>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</si>
  <si>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</si>
  <si>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</si>
  <si>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</si>
  <si>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</si>
  <si>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</si>
  <si>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</si>
  <si>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</si>
  <si>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</si>
  <si>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</si>
  <si>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</si>
  <si>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</si>
  <si>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</si>
  <si>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</si>
  <si>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</si>
  <si>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</si>
  <si>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</si>
  <si>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</si>
  <si>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</si>
  <si>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</si>
  <si>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</si>
  <si>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</si>
  <si>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</si>
  <si>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</si>
  <si>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</si>
  <si>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</si>
  <si>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</si>
  <si>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</si>
  <si>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</si>
  <si>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</si>
  <si>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</si>
  <si>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</si>
  <si>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</si>
  <si>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</si>
  <si>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</si>
  <si>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</si>
  <si>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</si>
  <si>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</si>
  <si>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</si>
  <si>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</si>
  <si>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</si>
  <si>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</si>
  <si>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</si>
  <si>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</si>
  <si>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</si>
  <si>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</si>
  <si>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</si>
  <si>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</si>
  <si>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</si>
  <si>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</si>
  <si>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</si>
  <si>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</si>
  <si>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</si>
  <si>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</si>
  <si>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</si>
  <si>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</si>
  <si>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</si>
  <si>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</si>
  <si>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</si>
  <si>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</si>
  <si>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</si>
  <si>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</si>
  <si>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</si>
  <si>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</si>
  <si>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</si>
  <si>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</si>
  <si>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</si>
  <si>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</si>
  <si>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</si>
  <si>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</si>
  <si>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</si>
  <si>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</si>
  <si>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</si>
  <si>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</si>
  <si>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</si>
  <si>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</si>
  <si>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</si>
  <si>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</si>
  <si>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</si>
  <si>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</si>
  <si>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</si>
  <si>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</si>
  <si>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</si>
  <si>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</si>
  <si>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</si>
  <si>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</si>
  <si>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</si>
  <si>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</si>
  <si>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</si>
  <si>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</si>
  <si>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</si>
  <si>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</si>
  <si>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</si>
  <si>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</si>
  <si>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</si>
  <si>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</si>
  <si>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</si>
  <si>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</si>
  <si>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</si>
  <si>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</si>
  <si>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</si>
  <si>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</si>
  <si>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</si>
  <si>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</si>
  <si>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</si>
  <si>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</si>
  <si>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</si>
  <si>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</si>
  <si>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</si>
  <si>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</si>
  <si>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</si>
  <si>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</si>
  <si>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</si>
  <si>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</si>
  <si>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</si>
  <si>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</si>
  <si>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</si>
  <si>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</si>
  <si>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</si>
  <si>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</si>
  <si>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</si>
  <si>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</si>
  <si>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</si>
  <si>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</si>
  <si>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</si>
  <si>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</si>
  <si>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</si>
  <si>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</si>
  <si>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</si>
  <si>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</si>
  <si>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</si>
  <si>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</si>
  <si>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</si>
  <si>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</si>
  <si>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</si>
  <si>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</si>
  <si>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</si>
  <si>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</si>
  <si>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</si>
  <si>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</si>
  <si>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</si>
  <si>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</si>
  <si>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</si>
  <si>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</si>
  <si>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</si>
  <si>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</si>
  <si>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</si>
  <si>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</si>
  <si>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</si>
  <si>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</si>
  <si>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</si>
  <si>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</si>
  <si>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</si>
  <si>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</si>
  <si>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</si>
  <si>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</si>
  <si>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</si>
  <si>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</si>
  <si>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</si>
  <si>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</si>
  <si>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</si>
  <si>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</si>
  <si>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</si>
  <si>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</si>
  <si>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</si>
  <si>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</si>
  <si>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</si>
  <si>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</si>
  <si>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</si>
  <si>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</si>
  <si>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</si>
  <si>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</si>
  <si>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</si>
  <si>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</si>
  <si>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</si>
  <si>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</si>
  <si>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</si>
  <si>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</si>
  <si>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</si>
  <si>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</si>
  <si>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</si>
  <si>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</si>
  <si>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</si>
  <si>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</si>
  <si>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</si>
  <si>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</si>
  <si>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</si>
  <si>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</si>
  <si>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</si>
  <si>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</si>
  <si>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</si>
  <si>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</si>
  <si>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</si>
  <si>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</si>
  <si>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</si>
  <si>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</si>
  <si>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</si>
  <si>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</si>
  <si>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</si>
  <si>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</si>
  <si>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</si>
  <si>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</si>
  <si>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</si>
  <si>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</si>
  <si>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</si>
  <si>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</si>
  <si>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</si>
  <si>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</si>
  <si>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</si>
  <si>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</si>
  <si>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</si>
  <si>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</si>
  <si>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</si>
  <si>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</si>
  <si>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</si>
  <si>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</si>
  <si>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</si>
  <si>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</si>
  <si>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</si>
  <si>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</si>
  <si>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</si>
  <si>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</si>
  <si>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</si>
  <si>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</si>
  <si>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</si>
  <si>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</si>
  <si>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</si>
  <si>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</si>
  <si>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</si>
  <si>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</si>
  <si>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</si>
  <si>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</si>
  <si>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</si>
  <si>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</si>
  <si>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</si>
  <si>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</si>
  <si>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</si>
  <si>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</si>
  <si>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</si>
  <si>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</si>
  <si>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</si>
  <si>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</si>
  <si>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</si>
  <si>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</si>
  <si>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</si>
  <si>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</si>
  <si>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</si>
  <si>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</si>
  <si>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</si>
  <si>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</si>
  <si>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</si>
  <si>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</si>
  <si>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</si>
  <si>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</si>
  <si>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</si>
  <si>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</si>
  <si>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</si>
  <si>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</si>
  <si>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</si>
  <si>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</si>
  <si>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</si>
  <si>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</si>
  <si>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</si>
  <si>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</si>
  <si>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</si>
  <si>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</si>
  <si>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</si>
  <si>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</si>
  <si>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</si>
  <si>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</si>
  <si>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</si>
  <si>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</si>
  <si>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</si>
  <si>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</si>
  <si>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</si>
  <si>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</si>
  <si>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</si>
  <si>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</si>
  <si>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</si>
  <si>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</si>
  <si>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</si>
  <si>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</si>
  <si>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</si>
  <si>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</si>
  <si>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</si>
  <si>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</si>
  <si>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</si>
  <si>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</si>
  <si>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</si>
  <si>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</si>
  <si>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</si>
  <si>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</si>
  <si>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</si>
  <si>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</si>
  <si>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</si>
  <si>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</si>
  <si>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</si>
  <si>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</si>
  <si>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</si>
  <si>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</si>
  <si>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</si>
  <si>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</si>
  <si>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</si>
  <si>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</si>
  <si>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</si>
  <si>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</si>
  <si>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</si>
  <si>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</si>
  <si>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</si>
  <si>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</si>
  <si>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</si>
  <si>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</si>
  <si>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</si>
  <si>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</si>
  <si>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</si>
  <si>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</si>
  <si>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</si>
  <si>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</si>
  <si>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</si>
  <si>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</si>
  <si>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</si>
  <si>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</si>
  <si>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</si>
  <si>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</si>
  <si>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</si>
  <si>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</si>
  <si>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</si>
  <si>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</si>
  <si>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</si>
  <si>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</si>
  <si>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</si>
  <si>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</si>
  <si>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</si>
  <si>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</si>
  <si>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</si>
  <si>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</si>
  <si>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</si>
  <si>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</si>
  <si>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</si>
  <si>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</si>
  <si>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</si>
  <si>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</si>
  <si>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</si>
  <si>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</si>
  <si>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</si>
  <si>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</si>
  <si>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</si>
  <si>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</si>
  <si>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</si>
  <si>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</si>
  <si>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</si>
  <si>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</si>
  <si>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</si>
  <si>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</si>
  <si>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</si>
  <si>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</si>
  <si>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</si>
  <si>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</si>
  <si>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</si>
  <si>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</si>
  <si>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</si>
  <si>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</si>
  <si>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</si>
  <si>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</si>
  <si>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</si>
  <si>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</si>
  <si>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</si>
  <si>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</si>
  <si>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</si>
  <si>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</si>
  <si>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</si>
  <si>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</si>
  <si>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</si>
  <si>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</si>
  <si>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</si>
  <si>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</si>
  <si>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</si>
  <si>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</si>
  <si>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</si>
  <si>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</si>
  <si>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</si>
  <si>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</si>
  <si>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</si>
  <si>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</si>
  <si>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</si>
  <si>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</si>
  <si>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</si>
  <si>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</si>
  <si>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</si>
  <si>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</si>
  <si>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</si>
  <si>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</si>
  <si>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</si>
  <si>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</si>
  <si>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</si>
  <si>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</si>
  <si>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</si>
  <si>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</si>
  <si>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</si>
  <si>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</si>
  <si>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</si>
  <si>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</si>
  <si>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</si>
  <si>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</si>
  <si>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</si>
  <si>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</si>
  <si>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</si>
  <si>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</si>
  <si>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</si>
  <si>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</si>
  <si>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</si>
  <si>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</si>
  <si>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</si>
  <si>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</si>
  <si>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</si>
  <si>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</si>
  <si>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</si>
  <si>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</si>
  <si>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</si>
  <si>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</si>
  <si>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</si>
  <si>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</si>
  <si>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</si>
  <si>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</si>
  <si>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</si>
  <si>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</si>
  <si>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</si>
  <si>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</si>
  <si>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</si>
  <si>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</si>
  <si>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</si>
  <si>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</si>
  <si>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</si>
  <si>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</si>
  <si>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</si>
  <si>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</si>
  <si>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</si>
  <si>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</si>
  <si>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</si>
  <si>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</si>
  <si>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</si>
  <si>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</si>
  <si>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</si>
  <si>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</si>
  <si>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</si>
  <si>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</si>
  <si>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</si>
  <si>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581</t>
    <phoneticPr fontId="2"/>
  </si>
  <si>
    <t>6325</t>
    <phoneticPr fontId="2"/>
  </si>
  <si>
    <t>230</t>
    <phoneticPr fontId="2"/>
  </si>
  <si>
    <t>0063</t>
    <phoneticPr fontId="2"/>
  </si>
  <si>
    <t>横浜市鶴見区鶴見2－2－1</t>
    <rPh sb="0" eb="3">
      <t>ヨコハマシ</t>
    </rPh>
    <rPh sb="3" eb="6">
      <t>ツルミク</t>
    </rPh>
    <rPh sb="6" eb="8">
      <t>ツルミ</t>
    </rPh>
    <phoneticPr fontId="2"/>
  </si>
  <si>
    <t>581</t>
    <phoneticPr fontId="2"/>
  </si>
  <si>
    <t>6329</t>
    <phoneticPr fontId="2"/>
  </si>
  <si>
    <t>柳原</t>
    <rPh sb="0" eb="2">
      <t>ヤナギハラ</t>
    </rPh>
    <phoneticPr fontId="2"/>
  </si>
  <si>
    <t>一貴</t>
    <rPh sb="0" eb="1">
      <t>イチ</t>
    </rPh>
    <phoneticPr fontId="2"/>
  </si>
  <si>
    <t>やなぎはら</t>
    <phoneticPr fontId="2"/>
  </si>
  <si>
    <t>かずき</t>
    <phoneticPr fontId="2"/>
  </si>
  <si>
    <t>森元</t>
    <rPh sb="0" eb="2">
      <t>モリモト</t>
    </rPh>
    <phoneticPr fontId="2"/>
  </si>
  <si>
    <t>泰地</t>
    <rPh sb="0" eb="2">
      <t>タイチ</t>
    </rPh>
    <phoneticPr fontId="2"/>
  </si>
  <si>
    <t>もりもと</t>
    <phoneticPr fontId="2"/>
  </si>
  <si>
    <t>たいち</t>
    <phoneticPr fontId="2"/>
  </si>
  <si>
    <t>もりもと</t>
    <phoneticPr fontId="2"/>
  </si>
  <si>
    <t>鶴田</t>
    <rPh sb="0" eb="2">
      <t>ツルタ</t>
    </rPh>
    <phoneticPr fontId="2"/>
  </si>
  <si>
    <t>爽一郎</t>
    <rPh sb="0" eb="1">
      <t>ソウ</t>
    </rPh>
    <rPh sb="1" eb="3">
      <t>イチロウ</t>
    </rPh>
    <phoneticPr fontId="2"/>
  </si>
  <si>
    <t>つるた</t>
    <phoneticPr fontId="2"/>
  </si>
  <si>
    <t>そういちろう</t>
    <phoneticPr fontId="2"/>
  </si>
  <si>
    <t>飯田</t>
    <rPh sb="0" eb="2">
      <t>イイダ</t>
    </rPh>
    <phoneticPr fontId="2"/>
  </si>
  <si>
    <t>天平</t>
    <rPh sb="0" eb="1">
      <t>テン</t>
    </rPh>
    <rPh sb="1" eb="2">
      <t>ヘイ</t>
    </rPh>
    <phoneticPr fontId="2"/>
  </si>
  <si>
    <t>いいだ</t>
    <phoneticPr fontId="2"/>
  </si>
  <si>
    <t>てんぺい</t>
    <phoneticPr fontId="2"/>
  </si>
  <si>
    <t>菅家</t>
    <rPh sb="0" eb="2">
      <t>カンケ</t>
    </rPh>
    <phoneticPr fontId="2"/>
  </si>
  <si>
    <t>廣海</t>
    <rPh sb="0" eb="1">
      <t>ヒロ</t>
    </rPh>
    <rPh sb="1" eb="2">
      <t>ウミ</t>
    </rPh>
    <phoneticPr fontId="2"/>
  </si>
  <si>
    <t>かんけ</t>
    <phoneticPr fontId="2"/>
  </si>
  <si>
    <t>ひろみ</t>
    <phoneticPr fontId="2"/>
  </si>
  <si>
    <t>後藤</t>
    <rPh sb="0" eb="2">
      <t>ゴトウ</t>
    </rPh>
    <phoneticPr fontId="2"/>
  </si>
  <si>
    <t>優歩</t>
    <rPh sb="0" eb="1">
      <t>ヤサ</t>
    </rPh>
    <rPh sb="1" eb="2">
      <t>アル</t>
    </rPh>
    <phoneticPr fontId="2"/>
  </si>
  <si>
    <t>ごとう</t>
    <phoneticPr fontId="2"/>
  </si>
  <si>
    <t>ゆうむ</t>
    <phoneticPr fontId="2"/>
  </si>
  <si>
    <t>宅島</t>
    <rPh sb="0" eb="2">
      <t>タクシマ</t>
    </rPh>
    <phoneticPr fontId="2"/>
  </si>
  <si>
    <t>淳之介</t>
    <rPh sb="0" eb="3">
      <t>ジュンノスケ</t>
    </rPh>
    <phoneticPr fontId="2"/>
  </si>
  <si>
    <t>たくしま</t>
    <phoneticPr fontId="2"/>
  </si>
  <si>
    <t>じゅんのすけ</t>
    <phoneticPr fontId="2"/>
  </si>
  <si>
    <t>橘</t>
    <rPh sb="0" eb="1">
      <t>タチバナ</t>
    </rPh>
    <phoneticPr fontId="2"/>
  </si>
  <si>
    <t>健吾</t>
    <rPh sb="0" eb="2">
      <t>ケンゴ</t>
    </rPh>
    <phoneticPr fontId="2"/>
  </si>
  <si>
    <t>たちばな</t>
    <phoneticPr fontId="2"/>
  </si>
  <si>
    <t>けんご</t>
    <phoneticPr fontId="2"/>
  </si>
  <si>
    <t>山崎</t>
    <rPh sb="0" eb="2">
      <t>ヤマザキ</t>
    </rPh>
    <phoneticPr fontId="2"/>
  </si>
  <si>
    <t>晴美</t>
    <rPh sb="0" eb="2">
      <t>ハルミ</t>
    </rPh>
    <phoneticPr fontId="2"/>
  </si>
  <si>
    <t>やまざき</t>
    <phoneticPr fontId="2"/>
  </si>
  <si>
    <t>はるみ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</si>
</sst>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1" zoomScale="95" zoomScaleNormal="100" zoomScaleSheetLayoutView="95" workbookViewId="0">
      <selection activeCell="W4" sqref="W4"/>
    </sheetView>
  </sheetViews>
  <sheetFormatPr defaultColWidth="38.33203125" defaultRowHeight="14.25" x14ac:dyDescent="0.25"/>
  <cols>
    <col min="1" max="1" width="7.46484375" style="34" hidden="1" customWidth="1"/>
    <col min="2" max="2" width="6.199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328125" style="35" hidden="1" customWidth="1"/>
    <col min="7" max="7" width="7.46484375" style="34" customWidth="1"/>
    <col min="8" max="8" width="6.199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328125" style="35" hidden="1" customWidth="1"/>
    <col min="13" max="13" width="7.46484375" style="34" customWidth="1"/>
    <col min="14" max="14" width="6.199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328125" style="11" hidden="1" customWidth="1"/>
    <col min="19" max="19" width="7.46484375" style="11" customWidth="1"/>
    <col min="20" max="20" width="6.199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328125" style="11" hidden="1" customWidth="1"/>
    <col min="25" max="25" width="7.46484375" style="11" customWidth="1"/>
    <col min="26" max="26" width="6.199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328125" style="11" hidden="1" customWidth="1"/>
    <col min="31" max="31" width="7.46484375" style="11" customWidth="1"/>
    <col min="32" max="32" width="6.199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328125" style="11" hidden="1" customWidth="1"/>
    <col min="37" max="37" width="7.46484375" style="11" customWidth="1"/>
    <col min="38" max="38" width="6.199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328125" style="11" hidden="1" customWidth="1"/>
    <col min="43" max="43" width="7.46484375" style="11" customWidth="1"/>
    <col min="44" max="44" width="6.199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328125" style="11" hidden="1" customWidth="1"/>
    <col min="49" max="49" width="7.46484375" style="11" customWidth="1"/>
    <col min="50" max="50" width="6.199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328125" style="11" hidden="1" customWidth="1"/>
    <col min="55" max="55" width="7.46484375" style="11" customWidth="1"/>
    <col min="56" max="56" width="6.199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328125" style="11" hidden="1" customWidth="1"/>
    <col min="61" max="61" width="7.46484375" style="11" customWidth="1"/>
    <col min="62" max="62" width="24.19921875" style="11" customWidth="1"/>
    <col min="63" max="63" width="8.46484375" style="11" bestFit="1" customWidth="1"/>
    <col min="64" max="64" width="2.33203125" style="11" customWidth="1"/>
    <col min="65" max="65" width="10.33203125" style="11" customWidth="1"/>
    <col min="66" max="66" width="41.86328125" style="11" bestFit="1" customWidth="1"/>
    <col min="67" max="67" width="4.1328125" style="11" customWidth="1"/>
    <col min="68" max="68" width="10.33203125" style="11" bestFit="1" customWidth="1"/>
    <col min="69" max="69" width="24.19921875" style="11" customWidth="1"/>
    <col min="70" max="70" width="8.46484375" style="11" bestFit="1" customWidth="1"/>
    <col min="71" max="71" width="2.33203125" style="11" customWidth="1"/>
    <col min="72" max="72" width="10.33203125" style="11" customWidth="1"/>
    <col min="73" max="73" width="41.86328125" style="11" bestFit="1" customWidth="1"/>
    <col min="74" max="74" width="4.1328125" style="11" customWidth="1"/>
    <col min="75" max="75" width="10.33203125" style="11" bestFit="1" customWidth="1"/>
    <col min="76" max="76" width="24.19921875" style="11" customWidth="1"/>
    <col min="77" max="77" width="8.46484375" style="11" bestFit="1" customWidth="1"/>
    <col min="78" max="78" width="2.33203125" style="11" customWidth="1"/>
    <col min="79" max="79" width="10.33203125" style="11" customWidth="1"/>
    <col min="80" max="80" width="41.86328125" style="11" bestFit="1" customWidth="1"/>
    <col min="81" max="81" width="4.132812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5">
      <c r="A484" s="36"/>
    </row>
    <row r="485" spans="1:7" x14ac:dyDescent="0.25">
      <c r="A485" s="36"/>
    </row>
    <row r="486" spans="1:7" x14ac:dyDescent="0.25">
      <c r="A486" s="36"/>
    </row>
    <row r="487" spans="1:7" x14ac:dyDescent="0.25">
      <c r="A487" s="36"/>
    </row>
    <row r="488" spans="1:7" x14ac:dyDescent="0.25">
      <c r="A488" s="36"/>
    </row>
    <row r="489" spans="1:7" x14ac:dyDescent="0.25">
      <c r="A489" s="36"/>
    </row>
    <row r="490" spans="1:7" x14ac:dyDescent="0.2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19921875" defaultRowHeight="12.75" x14ac:dyDescent="0.25"/>
  <cols>
    <col min="1" max="1" width="8" style="3" customWidth="1"/>
    <col min="2" max="16384" width="2.19921875" style="3"/>
  </cols>
  <sheetData>
    <row r="1" spans="1:41" ht="43.25" customHeight="1" thickBot="1" x14ac:dyDescent="0.3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3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2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2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3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3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2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2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3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2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3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2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3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25"/>
    <row r="17" spans="2:41" ht="18" customHeight="1" thickBot="1" x14ac:dyDescent="0.3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3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2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2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2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2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2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2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2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3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5"/>
    <row r="33" spans="1:43" ht="18" customHeight="1" thickBot="1" x14ac:dyDescent="0.3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3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25"/>
    <row r="36" spans="1:43" ht="18" customHeight="1" x14ac:dyDescent="0.2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 x14ac:dyDescent="0.25"/>
    <row r="39" spans="1:43" ht="24" customHeight="1" x14ac:dyDescent="0.35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 x14ac:dyDescent="0.25"/>
    <row r="41" spans="1:43" ht="24" customHeight="1" x14ac:dyDescent="0.35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H15" sqref="AH15:AO15"/>
    </sheetView>
  </sheetViews>
  <sheetFormatPr defaultColWidth="2.19921875" defaultRowHeight="12.75" x14ac:dyDescent="0.25"/>
  <cols>
    <col min="1" max="1" width="8" style="3" customWidth="1"/>
    <col min="2" max="16384" width="2.19921875" style="3"/>
  </cols>
  <sheetData>
    <row r="1" spans="1:41" ht="45" customHeight="1" thickBot="1" x14ac:dyDescent="0.3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3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1503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2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鶴見大学附属中学校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2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3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 x14ac:dyDescent="0.3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2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2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3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25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732</v>
      </c>
      <c r="W12" s="189"/>
      <c r="X12" s="189"/>
      <c r="Y12" s="189"/>
      <c r="Z12" s="189"/>
      <c r="AA12" s="189"/>
      <c r="AB12" s="190" t="s">
        <v>733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3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730</v>
      </c>
      <c r="W13" s="177"/>
      <c r="X13" s="177"/>
      <c r="Y13" s="177"/>
      <c r="Z13" s="177"/>
      <c r="AA13" s="177"/>
      <c r="AB13" s="178" t="s">
        <v>731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2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3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702</v>
      </c>
      <c r="AC15" s="152"/>
      <c r="AD15" s="152"/>
      <c r="AE15" s="152"/>
      <c r="AF15" s="152"/>
      <c r="AG15" s="152"/>
      <c r="AH15" s="270">
        <v>0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25"/>
    <row r="17" spans="2:41" ht="18" customHeight="1" thickBot="1" x14ac:dyDescent="0.3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3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5">
      <c r="B20" s="117">
        <v>1</v>
      </c>
      <c r="C20" s="118"/>
      <c r="D20" s="119">
        <v>1</v>
      </c>
      <c r="E20" s="119"/>
      <c r="F20" s="121" t="s">
        <v>705</v>
      </c>
      <c r="G20" s="122"/>
      <c r="H20" s="122"/>
      <c r="I20" s="122"/>
      <c r="J20" s="122"/>
      <c r="K20" s="122" t="s">
        <v>704</v>
      </c>
      <c r="L20" s="122"/>
      <c r="M20" s="122"/>
      <c r="N20" s="122"/>
      <c r="O20" s="123"/>
      <c r="P20" s="119">
        <v>3</v>
      </c>
      <c r="Q20" s="119"/>
      <c r="R20" s="110">
        <v>166</v>
      </c>
      <c r="S20" s="111"/>
      <c r="T20" s="110" t="s">
        <v>544</v>
      </c>
      <c r="U20" s="112"/>
      <c r="V20" s="117">
        <v>7</v>
      </c>
      <c r="W20" s="118"/>
      <c r="X20" s="78">
        <v>7</v>
      </c>
      <c r="Y20" s="78"/>
      <c r="Z20" s="87" t="s">
        <v>716</v>
      </c>
      <c r="AA20" s="88"/>
      <c r="AB20" s="88"/>
      <c r="AC20" s="88"/>
      <c r="AD20" s="88"/>
      <c r="AE20" s="88" t="s">
        <v>717</v>
      </c>
      <c r="AF20" s="88"/>
      <c r="AG20" s="88"/>
      <c r="AH20" s="88"/>
      <c r="AI20" s="89"/>
      <c r="AJ20" s="78">
        <v>2</v>
      </c>
      <c r="AK20" s="78"/>
      <c r="AL20" s="94">
        <v>148</v>
      </c>
      <c r="AM20" s="95"/>
      <c r="AN20" s="74" t="s">
        <v>544</v>
      </c>
      <c r="AO20" s="75"/>
    </row>
    <row r="21" spans="2:41" ht="30" customHeight="1" x14ac:dyDescent="0.25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02"/>
      <c r="Y21" s="102"/>
      <c r="Z21" s="105" t="s">
        <v>714</v>
      </c>
      <c r="AA21" s="106"/>
      <c r="AB21" s="106"/>
      <c r="AC21" s="106"/>
      <c r="AD21" s="106"/>
      <c r="AE21" s="106" t="s">
        <v>715</v>
      </c>
      <c r="AF21" s="106"/>
      <c r="AG21" s="106"/>
      <c r="AH21" s="106"/>
      <c r="AI21" s="107"/>
      <c r="AJ21" s="102"/>
      <c r="AK21" s="102"/>
      <c r="AL21" s="98"/>
      <c r="AM21" s="99"/>
      <c r="AN21" s="103"/>
      <c r="AO21" s="104"/>
    </row>
    <row r="22" spans="2:41" ht="13.5" customHeight="1" x14ac:dyDescent="0.25">
      <c r="B22" s="90">
        <v>2</v>
      </c>
      <c r="C22" s="91"/>
      <c r="D22" s="78">
        <v>2</v>
      </c>
      <c r="E22" s="78"/>
      <c r="F22" s="87" t="s">
        <v>708</v>
      </c>
      <c r="G22" s="88"/>
      <c r="H22" s="88"/>
      <c r="I22" s="88"/>
      <c r="J22" s="88"/>
      <c r="K22" s="88" t="s">
        <v>709</v>
      </c>
      <c r="L22" s="88"/>
      <c r="M22" s="88"/>
      <c r="N22" s="88"/>
      <c r="O22" s="89"/>
      <c r="P22" s="78">
        <v>3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25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707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5">
      <c r="B24" s="100">
        <v>3</v>
      </c>
      <c r="C24" s="101"/>
      <c r="D24" s="78">
        <v>3</v>
      </c>
      <c r="E24" s="78"/>
      <c r="F24" s="87" t="s">
        <v>720</v>
      </c>
      <c r="G24" s="88"/>
      <c r="H24" s="88"/>
      <c r="I24" s="88"/>
      <c r="J24" s="88"/>
      <c r="K24" s="88" t="s">
        <v>721</v>
      </c>
      <c r="L24" s="88"/>
      <c r="M24" s="88"/>
      <c r="N24" s="88"/>
      <c r="O24" s="89"/>
      <c r="P24" s="78">
        <v>2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25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5">
      <c r="B26" s="90">
        <v>4</v>
      </c>
      <c r="C26" s="91"/>
      <c r="D26" s="78">
        <v>4</v>
      </c>
      <c r="E26" s="78"/>
      <c r="F26" s="87" t="s">
        <v>712</v>
      </c>
      <c r="G26" s="88"/>
      <c r="H26" s="88"/>
      <c r="I26" s="88"/>
      <c r="J26" s="88"/>
      <c r="K26" s="88" t="s">
        <v>713</v>
      </c>
      <c r="L26" s="88"/>
      <c r="M26" s="88"/>
      <c r="N26" s="88"/>
      <c r="O26" s="89"/>
      <c r="P26" s="78">
        <v>3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thickBot="1" x14ac:dyDescent="0.3">
      <c r="B27" s="108"/>
      <c r="C27" s="109"/>
      <c r="D27" s="102"/>
      <c r="E27" s="102"/>
      <c r="F27" s="105" t="s">
        <v>710</v>
      </c>
      <c r="G27" s="106"/>
      <c r="H27" s="106"/>
      <c r="I27" s="106"/>
      <c r="J27" s="106"/>
      <c r="K27" s="106" t="s">
        <v>711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thickTop="1" x14ac:dyDescent="0.25">
      <c r="B28" s="100">
        <v>5</v>
      </c>
      <c r="C28" s="101"/>
      <c r="D28" s="119">
        <v>5</v>
      </c>
      <c r="E28" s="119"/>
      <c r="F28" s="121" t="s">
        <v>728</v>
      </c>
      <c r="G28" s="122"/>
      <c r="H28" s="122"/>
      <c r="I28" s="122"/>
      <c r="J28" s="122"/>
      <c r="K28" s="122" t="s">
        <v>729</v>
      </c>
      <c r="L28" s="122"/>
      <c r="M28" s="122"/>
      <c r="N28" s="122"/>
      <c r="O28" s="123"/>
      <c r="P28" s="119">
        <v>2</v>
      </c>
      <c r="Q28" s="119"/>
      <c r="R28" s="110">
        <v>157</v>
      </c>
      <c r="S28" s="111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25">
      <c r="B29" s="100"/>
      <c r="C29" s="101"/>
      <c r="D29" s="120"/>
      <c r="E29" s="120"/>
      <c r="F29" s="114" t="s">
        <v>726</v>
      </c>
      <c r="G29" s="115"/>
      <c r="H29" s="115"/>
      <c r="I29" s="115"/>
      <c r="J29" s="115"/>
      <c r="K29" s="115" t="s">
        <v>727</v>
      </c>
      <c r="L29" s="115"/>
      <c r="M29" s="115"/>
      <c r="N29" s="115"/>
      <c r="O29" s="116"/>
      <c r="P29" s="120"/>
      <c r="Q29" s="120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5">
      <c r="B30" s="90">
        <v>6</v>
      </c>
      <c r="C30" s="91"/>
      <c r="D30" s="78">
        <v>6</v>
      </c>
      <c r="E30" s="78"/>
      <c r="F30" s="87" t="s">
        <v>724</v>
      </c>
      <c r="G30" s="88"/>
      <c r="H30" s="88"/>
      <c r="I30" s="88"/>
      <c r="J30" s="88"/>
      <c r="K30" s="88" t="s">
        <v>725</v>
      </c>
      <c r="L30" s="88"/>
      <c r="M30" s="88"/>
      <c r="N30" s="88"/>
      <c r="O30" s="89"/>
      <c r="P30" s="78">
        <v>2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3">
      <c r="B31" s="92"/>
      <c r="C31" s="93"/>
      <c r="D31" s="79"/>
      <c r="E31" s="79"/>
      <c r="F31" s="80" t="s">
        <v>722</v>
      </c>
      <c r="G31" s="81"/>
      <c r="H31" s="81"/>
      <c r="I31" s="81"/>
      <c r="J31" s="81"/>
      <c r="K31" s="81" t="s">
        <v>723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5"/>
    <row r="33" spans="1:43" ht="18" customHeight="1" thickBot="1" x14ac:dyDescent="0.3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3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25"/>
    <row r="36" spans="1:43" ht="18" customHeight="1" x14ac:dyDescent="0.2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5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 x14ac:dyDescent="0.25"/>
    <row r="39" spans="1:43" ht="24" customHeight="1" x14ac:dyDescent="0.35">
      <c r="A39" s="62" t="s">
        <v>681</v>
      </c>
      <c r="B39" s="248" t="str">
        <f>IF(S2="","",VLOOKUP(S2,チーム番号!A3:E502,5,FALSE))</f>
        <v>鶴見大学附属中学校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 x14ac:dyDescent="0.25"/>
    <row r="41" spans="1:43" ht="24" customHeight="1" x14ac:dyDescent="0.35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19921875" defaultRowHeight="12.75" x14ac:dyDescent="0.25"/>
  <cols>
    <col min="1" max="1" width="8.86328125" style="3" customWidth="1"/>
    <col min="2" max="16384" width="2.19921875" style="3"/>
  </cols>
  <sheetData>
    <row r="1" spans="1:40" ht="52.5" customHeight="1" thickBot="1" x14ac:dyDescent="0.3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3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1503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25">
      <c r="A3" s="347" t="s">
        <v>2</v>
      </c>
      <c r="B3" s="348"/>
      <c r="C3" s="348"/>
      <c r="D3" s="349"/>
      <c r="E3" s="307" t="str">
        <f>CONCATENATE(入力!F3,"　　",入力!F8)</f>
        <v>鶴見大学附属中学校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2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2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2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25">
      <c r="A7" s="154" t="s">
        <v>0</v>
      </c>
      <c r="B7" s="155"/>
      <c r="C7" s="155"/>
      <c r="D7" s="156"/>
      <c r="E7" s="327" t="str">
        <f>IF(入力!F12="","",入力!F12)</f>
        <v>やなぎはら</v>
      </c>
      <c r="F7" s="328"/>
      <c r="G7" s="328"/>
      <c r="H7" s="328"/>
      <c r="I7" s="328"/>
      <c r="J7" s="328"/>
      <c r="K7" s="328" t="str">
        <f>IF(入力!L12="","",入力!L12)</f>
        <v>かずき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やまざき</v>
      </c>
      <c r="V7" s="155"/>
      <c r="W7" s="155"/>
      <c r="X7" s="155"/>
      <c r="Y7" s="155"/>
      <c r="Z7" s="330"/>
      <c r="AA7" s="310" t="str">
        <f>IF(入力!AB12="","",入力!AB12)</f>
        <v>はるみ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3">
      <c r="A8" s="167" t="s">
        <v>6</v>
      </c>
      <c r="B8" s="168"/>
      <c r="C8" s="168"/>
      <c r="D8" s="169"/>
      <c r="E8" s="350" t="str">
        <f>IF(入力!F13="","",入力!F13)</f>
        <v>柳原</v>
      </c>
      <c r="F8" s="351"/>
      <c r="G8" s="351"/>
      <c r="H8" s="351"/>
      <c r="I8" s="351"/>
      <c r="J8" s="351"/>
      <c r="K8" s="351" t="str">
        <f>IF(入力!L13="","",入力!L13)</f>
        <v>一貴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山崎</v>
      </c>
      <c r="V8" s="319"/>
      <c r="W8" s="319"/>
      <c r="X8" s="319"/>
      <c r="Y8" s="319"/>
      <c r="Z8" s="320"/>
      <c r="AA8" s="321" t="str">
        <f>IF(入力!AB13="","",入力!AB13)</f>
        <v>晴美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2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もりもと</v>
      </c>
      <c r="V9" s="155"/>
      <c r="W9" s="155"/>
      <c r="X9" s="155"/>
      <c r="Y9" s="155"/>
      <c r="Z9" s="330"/>
      <c r="AA9" s="310" t="str">
        <f>IF(入力!AB14="","",入力!AB14)</f>
        <v>たいち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3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森元</v>
      </c>
      <c r="V10" s="336"/>
      <c r="W10" s="336"/>
      <c r="X10" s="336"/>
      <c r="Y10" s="336"/>
      <c r="Z10" s="337"/>
      <c r="AA10" s="338" t="str">
        <f>IF(入力!AB15="","",入力!AB15)</f>
        <v>泰地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25"/>
    <row r="12" spans="1:40" ht="22.5" customHeight="1" thickBot="1" x14ac:dyDescent="0.3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2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3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2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もりもと</v>
      </c>
      <c r="F15" s="286"/>
      <c r="G15" s="286"/>
      <c r="H15" s="286"/>
      <c r="I15" s="286"/>
      <c r="J15" s="286" t="str">
        <f>IF(入力!K20="","",入力!K20)</f>
        <v>たいち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かんけ</v>
      </c>
      <c r="Z15" s="286"/>
      <c r="AA15" s="286"/>
      <c r="AB15" s="286"/>
      <c r="AC15" s="286"/>
      <c r="AD15" s="286" t="str">
        <f>IF(入力!AE20="","",入力!AE20)</f>
        <v>ひろみ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148</v>
      </c>
      <c r="AL15" s="292"/>
      <c r="AM15" s="291" t="str">
        <f>IF(入力!AN20="","",入力!AN20)</f>
        <v>○</v>
      </c>
      <c r="AN15" s="293"/>
    </row>
    <row r="16" spans="1:40" ht="37.5" customHeight="1" x14ac:dyDescent="0.25">
      <c r="A16" s="100"/>
      <c r="B16" s="101"/>
      <c r="C16" s="290"/>
      <c r="D16" s="290"/>
      <c r="E16" s="304" t="str">
        <f>IF(入力!F21="","",入力!F21)</f>
        <v>森元</v>
      </c>
      <c r="F16" s="302"/>
      <c r="G16" s="302"/>
      <c r="H16" s="302"/>
      <c r="I16" s="302"/>
      <c r="J16" s="302" t="str">
        <f>IF(入力!K21="","",入力!K21)</f>
        <v>泰地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菅家</v>
      </c>
      <c r="Z16" s="302"/>
      <c r="AA16" s="302"/>
      <c r="AB16" s="302"/>
      <c r="AC16" s="302"/>
      <c r="AD16" s="302" t="str">
        <f>IF(入力!AE21="","",入力!AE21)</f>
        <v>廣海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2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つるた</v>
      </c>
      <c r="F17" s="281"/>
      <c r="G17" s="281"/>
      <c r="H17" s="281"/>
      <c r="I17" s="281"/>
      <c r="J17" s="281" t="str">
        <f>IF(入力!K22="","",入力!K22)</f>
        <v>そういちろう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 t="str">
        <f>IF(入力!X22="","",入力!X22)</f>
        <v/>
      </c>
      <c r="X17" s="283"/>
      <c r="Y17" s="288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83" t="str">
        <f>IF(入力!AJ22="","",入力!AJ22)</f>
        <v/>
      </c>
      <c r="AJ17" s="283"/>
      <c r="AK17" s="275" t="str">
        <f>IF(入力!AL22="","",入力!AL22)</f>
        <v/>
      </c>
      <c r="AL17" s="195"/>
      <c r="AM17" s="276" t="str">
        <f>IF(入力!AN22="","",入力!AN22)</f>
        <v>○</v>
      </c>
      <c r="AN17" s="277"/>
    </row>
    <row r="18" spans="1:40" ht="37.5" customHeight="1" x14ac:dyDescent="0.25">
      <c r="A18" s="108"/>
      <c r="B18" s="109"/>
      <c r="C18" s="284"/>
      <c r="D18" s="284"/>
      <c r="E18" s="273" t="str">
        <f>IF(入力!F23="","",入力!F23)</f>
        <v>鶴田</v>
      </c>
      <c r="F18" s="274"/>
      <c r="G18" s="274"/>
      <c r="H18" s="274"/>
      <c r="I18" s="274"/>
      <c r="J18" s="274" t="str">
        <f>IF(入力!K23="","",入力!K23)</f>
        <v>爽一郎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2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ごとう</v>
      </c>
      <c r="F19" s="281"/>
      <c r="G19" s="281"/>
      <c r="H19" s="281"/>
      <c r="I19" s="281"/>
      <c r="J19" s="281" t="str">
        <f>IF(入力!K24="","",入力!K24)</f>
        <v>ゆうむ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 x14ac:dyDescent="0.25">
      <c r="A20" s="100"/>
      <c r="B20" s="101"/>
      <c r="C20" s="284"/>
      <c r="D20" s="284"/>
      <c r="E20" s="273" t="str">
        <f>IF(入力!F25="","",入力!F25)</f>
        <v>後藤</v>
      </c>
      <c r="F20" s="274"/>
      <c r="G20" s="274"/>
      <c r="H20" s="274"/>
      <c r="I20" s="274"/>
      <c r="J20" s="274" t="str">
        <f>IF(入力!K25="","",入力!K25)</f>
        <v>優歩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2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いいだ</v>
      </c>
      <c r="F21" s="281"/>
      <c r="G21" s="281"/>
      <c r="H21" s="281"/>
      <c r="I21" s="281"/>
      <c r="J21" s="281" t="str">
        <f>IF(入力!K26="","",入力!K26)</f>
        <v>てんぺい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 x14ac:dyDescent="0.25">
      <c r="A22" s="108"/>
      <c r="B22" s="109"/>
      <c r="C22" s="284"/>
      <c r="D22" s="284"/>
      <c r="E22" s="273" t="str">
        <f>IF(入力!F27="","",入力!F27)</f>
        <v>飯田</v>
      </c>
      <c r="F22" s="274"/>
      <c r="G22" s="274"/>
      <c r="H22" s="274"/>
      <c r="I22" s="274"/>
      <c r="J22" s="274" t="str">
        <f>IF(入力!K27="","",入力!K27)</f>
        <v>天平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2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たちばな</v>
      </c>
      <c r="F23" s="281"/>
      <c r="G23" s="281"/>
      <c r="H23" s="281"/>
      <c r="I23" s="281"/>
      <c r="J23" s="281" t="str">
        <f>IF(入力!K28="","",入力!K28)</f>
        <v>けんご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 x14ac:dyDescent="0.25">
      <c r="A24" s="100"/>
      <c r="B24" s="101"/>
      <c r="C24" s="284"/>
      <c r="D24" s="284"/>
      <c r="E24" s="273" t="str">
        <f>IF(入力!F29="","",入力!F29)</f>
        <v>橘</v>
      </c>
      <c r="F24" s="274"/>
      <c r="G24" s="274"/>
      <c r="H24" s="274"/>
      <c r="I24" s="274"/>
      <c r="J24" s="274" t="str">
        <f>IF(入力!K29="","",入力!K29)</f>
        <v>健吾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2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たくしま</v>
      </c>
      <c r="F25" s="281"/>
      <c r="G25" s="281"/>
      <c r="H25" s="281"/>
      <c r="I25" s="281"/>
      <c r="J25" s="281" t="str">
        <f>IF(入力!K30="","",入力!K30)</f>
        <v>じゅんのすけ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3">
      <c r="A26" s="92"/>
      <c r="B26" s="93"/>
      <c r="C26" s="297"/>
      <c r="D26" s="297"/>
      <c r="E26" s="314" t="str">
        <f>IF(入力!F31="","",入力!F31)</f>
        <v>宅島</v>
      </c>
      <c r="F26" s="315"/>
      <c r="G26" s="315"/>
      <c r="H26" s="315"/>
      <c r="I26" s="315"/>
      <c r="J26" s="315" t="str">
        <f>IF(入力!K31="","",入力!K31)</f>
        <v>淳之介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scale="9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2.75" x14ac:dyDescent="0.25"/>
  <cols>
    <col min="1" max="1" width="11" style="39" customWidth="1"/>
    <col min="2" max="2" width="27" style="39" customWidth="1"/>
    <col min="3" max="16384" width="9" style="39"/>
  </cols>
  <sheetData>
    <row r="1" spans="1:41" x14ac:dyDescent="0.2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15" thickBot="1" x14ac:dyDescent="0.3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15" thickBot="1" x14ac:dyDescent="0.3">
      <c r="C3" s="40"/>
      <c r="D3" s="40"/>
      <c r="G3" s="44"/>
    </row>
    <row r="4" spans="1:41" x14ac:dyDescent="0.2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3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2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5">
      <c r="A7" s="45">
        <f>IF(入力!$S$2="","",入力!$S$2)</f>
        <v>1503</v>
      </c>
      <c r="B7" s="46" t="str">
        <f>入力!$F$3</f>
        <v>鶴見大学附属中学校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230</v>
      </c>
      <c r="G7" s="57" t="str">
        <f>IF(入力!$I$6="","",入力!$I$6)</f>
        <v>0063</v>
      </c>
      <c r="H7" s="46"/>
      <c r="I7" s="46" t="str">
        <f>IF(入力!$L$5="","",入力!$L$5)</f>
        <v>横浜市鶴見区鶴見2－2－1</v>
      </c>
      <c r="J7" s="46"/>
      <c r="K7" s="57" t="str">
        <f>IF(入力!$AB$4="","",入力!$AB$4)</f>
        <v>045</v>
      </c>
      <c r="L7" s="57" t="str">
        <f>IF(入力!$AG$4="","",入力!$AG$4)</f>
        <v>581</v>
      </c>
      <c r="M7" s="57" t="str">
        <f>IF(入力!$AL$4="","",入力!$AL$4)</f>
        <v>6325</v>
      </c>
      <c r="N7" s="57" t="str">
        <f>IF(入力!$AB$6="","",入力!$AB$6)</f>
        <v>045</v>
      </c>
      <c r="O7" s="57" t="str">
        <f>IF(入力!$AG$6="","",入力!$AG$6)</f>
        <v>581</v>
      </c>
      <c r="P7" s="57" t="str">
        <f>IF(入力!$AL$6="","",入力!$AL$6)</f>
        <v>6329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15" thickBot="1" x14ac:dyDescent="0.3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15" thickBot="1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5">
      <c r="A16" s="45">
        <v>1</v>
      </c>
      <c r="B16" s="46" t="s">
        <v>653</v>
      </c>
      <c r="C16" s="46" t="str">
        <f>IF(入力!$F$13="","",入力!$F$13)</f>
        <v>柳原</v>
      </c>
      <c r="D16" s="46" t="str">
        <f>IF(入力!$L$13="","",入力!$L$13)</f>
        <v>一貴</v>
      </c>
      <c r="E16" s="46" t="str">
        <f>IF(入力!$F$12="","",入力!$F$12)</f>
        <v>やなぎはら</v>
      </c>
      <c r="F16" s="46" t="str">
        <f>IF(入力!$L$12="","",入力!$L$12)</f>
        <v>かずき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5">
      <c r="A17" s="45">
        <v>2</v>
      </c>
      <c r="B17" s="46" t="s">
        <v>654</v>
      </c>
      <c r="C17" s="46" t="str">
        <f>IF(入力!$V$13="","",入力!$V$13)</f>
        <v>山崎</v>
      </c>
      <c r="D17" s="46" t="str">
        <f>IF(入力!$AB$13="","",入力!$AB$13)</f>
        <v>晴美</v>
      </c>
      <c r="E17" s="46" t="str">
        <f>IF(入力!$V$12="","",入力!$V$12)</f>
        <v>やまざき</v>
      </c>
      <c r="F17" s="46" t="str">
        <f>IF(入力!$AB$12="","",入力!$AB$12)</f>
        <v>はるみ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5">
      <c r="A24" s="45">
        <v>9</v>
      </c>
      <c r="B24" s="46" t="s">
        <v>661</v>
      </c>
      <c r="C24" s="46" t="str">
        <f>IF(入力!$V$15="","",入力!$V$15)</f>
        <v>森元</v>
      </c>
      <c r="D24" s="46" t="str">
        <f>IF(入力!$AB$15="","",入力!$AB$15)</f>
        <v>泰地</v>
      </c>
      <c r="E24" s="46" t="str">
        <f>IF(入力!$V$14="","",入力!$V$14)</f>
        <v>もりもと</v>
      </c>
      <c r="F24" s="46" t="str">
        <f>IF(入力!$AB$14="","",入力!$AB$14)</f>
        <v>たいち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15" thickBot="1" x14ac:dyDescent="0.3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15" thickBot="1" x14ac:dyDescent="0.3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15" thickBot="1" x14ac:dyDescent="0.3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5">
      <c r="A53" s="45">
        <v>1</v>
      </c>
      <c r="B53" s="46">
        <f>IF(入力!D20="","",入力!D20)</f>
        <v>1</v>
      </c>
      <c r="C53" s="46" t="str">
        <f>IF(入力!F21="","",入力!F21)</f>
        <v>森元</v>
      </c>
      <c r="D53" s="46" t="str">
        <f>IF(入力!K21="","",入力!K21)</f>
        <v>泰地</v>
      </c>
      <c r="E53" s="46" t="str">
        <f>IF(入力!F20="","",入力!F20)</f>
        <v>もりもと</v>
      </c>
      <c r="F53" s="46" t="str">
        <f>IF(入力!K20="","",入力!K20)</f>
        <v>たいち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5">
      <c r="A54" s="45">
        <f>A53+1</f>
        <v>2</v>
      </c>
      <c r="B54" s="46">
        <f>IF(入力!D22="","",入力!D22)</f>
        <v>2</v>
      </c>
      <c r="C54" s="46" t="str">
        <f>IF(入力!F23="","",入力!F23)</f>
        <v>鶴田</v>
      </c>
      <c r="D54" s="46" t="str">
        <f>IF(入力!K23="","",入力!K23)</f>
        <v>爽一郎</v>
      </c>
      <c r="E54" s="46" t="str">
        <f>IF(入力!F22="","",入力!F22)</f>
        <v>つるた</v>
      </c>
      <c r="F54" s="46" t="str">
        <f>IF(入力!K22="","",入力!K22)</f>
        <v>そういちろう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後藤</v>
      </c>
      <c r="D55" s="46" t="str">
        <f>IF(入力!K25="","",入力!K25)</f>
        <v>優歩</v>
      </c>
      <c r="E55" s="46" t="str">
        <f>IF(入力!F24="","",入力!F24)</f>
        <v>ごとう</v>
      </c>
      <c r="F55" s="46" t="str">
        <f>IF(入力!K24="","",入力!K24)</f>
        <v>ゆうむ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5">
      <c r="A56" s="45">
        <f t="shared" si="0"/>
        <v>4</v>
      </c>
      <c r="B56" s="46">
        <f>IF(入力!D26="","",入力!D26)</f>
        <v>4</v>
      </c>
      <c r="C56" s="46" t="str">
        <f>IF(入力!F27="","",入力!F27)</f>
        <v>飯田</v>
      </c>
      <c r="D56" s="46" t="str">
        <f>IF(入力!K27="","",入力!K27)</f>
        <v>天平</v>
      </c>
      <c r="E56" s="46" t="str">
        <f>IF(入力!F26="","",入力!F26)</f>
        <v>いいだ</v>
      </c>
      <c r="F56" s="46" t="str">
        <f>IF(入力!K26="","",入力!K26)</f>
        <v>てんぺい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橘</v>
      </c>
      <c r="D57" s="46" t="str">
        <f>IF(入力!K29="","",入力!K29)</f>
        <v>健吾</v>
      </c>
      <c r="E57" s="46" t="str">
        <f>IF(入力!F28="","",入力!F28)</f>
        <v>たちばな</v>
      </c>
      <c r="F57" s="46" t="str">
        <f>IF(入力!K28="","",入力!K28)</f>
        <v>けんご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5">
      <c r="A58" s="45">
        <f t="shared" si="0"/>
        <v>6</v>
      </c>
      <c r="B58" s="46">
        <f>IF(入力!D30="","",入力!D30)</f>
        <v>6</v>
      </c>
      <c r="C58" s="46" t="str">
        <f>IF(入力!F27="","",入力!F27)</f>
        <v>飯田</v>
      </c>
      <c r="D58" s="46" t="str">
        <f>IF(入力!K27="","",入力!K27)</f>
        <v>天平</v>
      </c>
      <c r="E58" s="46" t="str">
        <f>IF(入力!F30="","",入力!F30)</f>
        <v>たくしま</v>
      </c>
      <c r="F58" s="46" t="str">
        <f>IF(入力!K30="","",入力!K30)</f>
        <v>じゅんのすけ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5">
      <c r="A59" s="45">
        <f t="shared" si="0"/>
        <v>7</v>
      </c>
      <c r="B59" s="46">
        <f>IF(入力!X20="","",入力!X20)</f>
        <v>7</v>
      </c>
      <c r="C59" s="46" t="str">
        <f>IF(入力!Z21="","",入力!Z21)</f>
        <v>菅家</v>
      </c>
      <c r="D59" s="46" t="str">
        <f>IF(入力!AE21="","",入力!AE21)</f>
        <v>廣海</v>
      </c>
      <c r="E59" s="46" t="str">
        <f>IF(入力!Z20="","",入力!Z20)</f>
        <v>かんけ</v>
      </c>
      <c r="F59" s="46" t="str">
        <f>IF(入力!AE20="","",入力!AE20)</f>
        <v>ひろみ</v>
      </c>
      <c r="G59" s="46"/>
      <c r="H59" s="46"/>
      <c r="I59" s="46">
        <f>IF(入力!AJ20="","",入力!AJ20)</f>
        <v>2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5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5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5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鶴見大学附属中学校・高等学校</cp:lastModifiedBy>
  <cp:lastPrinted>2017-04-15T07:17:08Z</cp:lastPrinted>
  <dcterms:created xsi:type="dcterms:W3CDTF">2006-11-03T01:52:14Z</dcterms:created>
  <dcterms:modified xsi:type="dcterms:W3CDTF">2017-05-08T09:23:43Z</dcterms:modified>
</cp:coreProperties>
</file>