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バレー\チーム\申込書\"/>
    </mc:Choice>
  </mc:AlternateContent>
  <xr:revisionPtr revIDLastSave="0" documentId="13_ncr:1_{79C9B5DD-89E3-4DA8-9CDB-DF9F161ACED7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<sst xmlns="http://schemas.openxmlformats.org/spreadsheetml/2006/main" count="1494" uniqueCount="766">
  <si>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</si>
  <si>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</si>
  <si>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</si>
  <si>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</si>
  <si>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</si>
  <si>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</si>
  <si>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</si>
  <si>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</si>
  <si>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</si>
  <si>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</si>
  <si>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</si>
  <si>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</si>
  <si>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</si>
  <si>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</si>
  <si>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</si>
  <si>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</si>
  <si>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</si>
  <si>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</si>
  <si>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</si>
  <si>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</si>
  <si>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</si>
  <si>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</si>
  <si>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</si>
  <si>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</si>
  <si>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</si>
  <si>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</si>
  <si>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</si>
  <si>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</si>
  <si>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</si>
  <si>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</si>
  <si>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</si>
  <si>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</si>
  <si>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</si>
  <si>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</si>
  <si>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</si>
  <si>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</si>
  <si>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</si>
  <si>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</si>
  <si>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</si>
  <si>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</si>
  <si>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</si>
  <si>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</si>
  <si>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</si>
  <si>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</si>
  <si>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</si>
  <si>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</si>
  <si>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</si>
  <si>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</si>
  <si>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</si>
  <si>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</si>
  <si>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</si>
  <si>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</si>
  <si>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</si>
  <si>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</si>
  <si>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</si>
  <si>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</si>
  <si>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</si>
  <si>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</si>
  <si>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</si>
  <si>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</si>
  <si>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</si>
  <si>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</si>
  <si>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</si>
  <si>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</si>
  <si>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</si>
  <si>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</si>
  <si>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</si>
  <si>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</si>
  <si>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</si>
  <si>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</si>
  <si>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</si>
  <si>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</si>
  <si>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</si>
  <si>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</si>
  <si>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</si>
  <si>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</si>
  <si>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</si>
  <si>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</si>
  <si>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</si>
  <si>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</si>
  <si>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</si>
  <si>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</si>
  <si>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</si>
  <si>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</si>
  <si>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</si>
  <si>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</si>
  <si>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</si>
  <si>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</si>
  <si>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</si>
  <si>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</si>
  <si>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</si>
  <si>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</si>
  <si>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</si>
  <si>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</si>
  <si>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</si>
  <si>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</si>
  <si>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</si>
  <si>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</si>
  <si>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</si>
  <si>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</si>
  <si>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</si>
  <si>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</si>
  <si>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</si>
  <si>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</si>
  <si>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</si>
  <si>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</si>
  <si>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</si>
  <si>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</si>
  <si>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</si>
  <si>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</si>
  <si>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</si>
  <si>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</si>
  <si>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</si>
  <si>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</si>
  <si>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</si>
  <si>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</si>
  <si>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</si>
  <si>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</si>
  <si>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</si>
  <si>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</si>
  <si>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</si>
  <si>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</si>
  <si>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</si>
  <si>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</si>
  <si>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</si>
  <si>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</si>
  <si>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</si>
  <si>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</si>
  <si>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</si>
  <si>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</si>
  <si>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</si>
  <si>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</si>
  <si>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</si>
  <si>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</si>
  <si>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</si>
  <si>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</si>
  <si>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</si>
  <si>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</si>
  <si>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</si>
  <si>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</si>
  <si>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</si>
  <si>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</si>
  <si>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</si>
  <si>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</si>
  <si>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</si>
  <si>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</si>
  <si>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</si>
  <si>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</si>
  <si>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</si>
  <si>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</si>
  <si>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</si>
  <si>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</si>
  <si>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</si>
  <si>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</si>
  <si>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</si>
  <si>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</si>
  <si>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</si>
  <si>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</si>
  <si>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</si>
  <si>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</si>
  <si>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</si>
  <si>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</si>
  <si>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</si>
  <si>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</si>
  <si>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</si>
  <si>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</si>
  <si>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</si>
  <si>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</si>
  <si>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</si>
  <si>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</si>
  <si>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</si>
  <si>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</si>
  <si>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</si>
  <si>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</si>
  <si>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</si>
  <si>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</si>
  <si>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</si>
  <si>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</si>
  <si>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</si>
  <si>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</si>
  <si>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</si>
  <si>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</si>
  <si>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</si>
  <si>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</si>
  <si>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</si>
  <si>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</si>
  <si>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</si>
  <si>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</si>
  <si>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</si>
  <si>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</si>
  <si>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</si>
  <si>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</si>
  <si>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</si>
  <si>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</si>
  <si>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</si>
  <si>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</si>
  <si>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</si>
  <si>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</si>
  <si>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</si>
  <si>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</si>
  <si>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</si>
  <si>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</si>
  <si>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</si>
  <si>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</si>
  <si>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</si>
  <si>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</si>
  <si>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</si>
  <si>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</si>
  <si>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</si>
  <si>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</si>
  <si>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</si>
  <si>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</si>
  <si>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</si>
  <si>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</si>
  <si>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</si>
  <si>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</si>
  <si>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</si>
  <si>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</si>
  <si>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</si>
  <si>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</si>
  <si>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</si>
  <si>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</si>
  <si>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</si>
  <si>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</si>
  <si>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</si>
  <si>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</si>
  <si>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</si>
  <si>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</si>
  <si>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</si>
  <si>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</si>
  <si>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</si>
  <si>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</si>
  <si>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</si>
  <si>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</si>
  <si>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</si>
  <si>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</si>
  <si>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</si>
  <si>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</si>
  <si>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</si>
  <si>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</si>
  <si>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</si>
  <si>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</si>
  <si>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</si>
  <si>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</si>
  <si>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</si>
  <si>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</si>
  <si>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</si>
  <si>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</si>
  <si>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</si>
  <si>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</si>
  <si>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</si>
  <si>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</si>
  <si>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</si>
  <si>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</si>
  <si>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</si>
  <si>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</si>
  <si>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</si>
  <si>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</si>
  <si>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</si>
  <si>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</si>
  <si>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</si>
  <si>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</si>
  <si>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</si>
  <si>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</si>
  <si>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</si>
  <si>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</si>
  <si>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</si>
  <si>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</si>
  <si>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</si>
  <si>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</si>
  <si>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</si>
  <si>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</si>
  <si>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</si>
  <si>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</si>
  <si>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</si>
  <si>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</si>
  <si>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</si>
  <si>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</si>
  <si>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</si>
  <si>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</si>
  <si>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</si>
  <si>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</si>
  <si>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</si>
  <si>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</si>
  <si>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</si>
  <si>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</si>
  <si>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</si>
  <si>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</si>
  <si>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</si>
  <si>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</si>
  <si>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</si>
  <si>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</si>
  <si>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</si>
  <si>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</si>
  <si>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</si>
  <si>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</si>
  <si>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</si>
  <si>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</si>
  <si>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</si>
  <si>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</si>
  <si>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</si>
  <si>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</si>
  <si>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</si>
  <si>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</si>
  <si>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</si>
  <si>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</si>
  <si>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</si>
  <si>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</si>
  <si>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</si>
  <si>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</si>
  <si>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</si>
  <si>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</si>
  <si>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</si>
  <si>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</si>
  <si>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</si>
  <si>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</si>
  <si>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</si>
  <si>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</si>
  <si>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</si>
  <si>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</si>
  <si>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</si>
  <si>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</si>
  <si>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</si>
  <si>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</si>
  <si>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</si>
  <si>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</si>
  <si>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</si>
  <si>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</si>
  <si>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</si>
  <si>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</si>
  <si>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</si>
  <si>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</si>
  <si>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</si>
  <si>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</si>
  <si>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</si>
  <si>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</si>
  <si>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</si>
  <si>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</si>
  <si>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</si>
  <si>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</si>
  <si>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</si>
  <si>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</si>
  <si>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</si>
  <si>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</si>
  <si>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</si>
  <si>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</si>
  <si>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</si>
  <si>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</si>
  <si>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</si>
  <si>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</si>
  <si>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</si>
  <si>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</si>
  <si>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</si>
  <si>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</si>
  <si>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</si>
  <si>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</si>
  <si>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</si>
  <si>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</si>
  <si>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</si>
  <si>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</si>
  <si>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</si>
  <si>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</si>
  <si>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</si>
  <si>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</si>
  <si>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</si>
  <si>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</si>
  <si>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</si>
  <si>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</si>
  <si>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</si>
  <si>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</si>
  <si>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</si>
  <si>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</si>
  <si>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</si>
  <si>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</si>
  <si>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</si>
  <si>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</si>
  <si>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</si>
  <si>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</si>
  <si>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</si>
  <si>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</si>
  <si>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</si>
  <si>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</si>
  <si>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</si>
  <si>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</si>
  <si>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</si>
  <si>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</si>
  <si>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</si>
  <si>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</si>
  <si>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</si>
  <si>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</si>
  <si>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</si>
  <si>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</si>
  <si>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</si>
  <si>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</si>
  <si>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</si>
  <si>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</si>
  <si>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</si>
  <si>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</si>
  <si>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</si>
  <si>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</si>
  <si>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</si>
  <si>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</si>
  <si>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</si>
  <si>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</si>
  <si>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</si>
  <si>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</si>
  <si>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</si>
  <si>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</si>
  <si>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</si>
  <si>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</si>
  <si>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</si>
  <si>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</si>
  <si>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</si>
  <si>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</si>
  <si>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</si>
  <si>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</si>
  <si>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</si>
  <si>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</si>
  <si>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</si>
  <si>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</si>
  <si>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</si>
  <si>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</si>
  <si>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</si>
  <si>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</si>
  <si>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</si>
  <si>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</si>
  <si>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</si>
  <si>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</si>
  <si>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</si>
  <si>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</si>
  <si>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</si>
  <si>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</si>
  <si>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</si>
  <si>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</si>
  <si>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</si>
  <si>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</si>
  <si>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</si>
  <si>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</si>
  <si>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</si>
  <si>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</si>
  <si>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</si>
  <si>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</si>
  <si>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</si>
  <si>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</si>
  <si>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</si>
  <si>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</si>
  <si>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</si>
  <si>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</si>
  <si>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</si>
  <si>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</si>
  <si>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</si>
  <si>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</si>
  <si>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</si>
  <si>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</si>
  <si>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</si>
  <si>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</si>
  <si>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</si>
  <si>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</si>
  <si>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</si>
  <si>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</si>
  <si>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</si>
  <si>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</si>
  <si>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</si>
  <si>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</si>
  <si>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</si>
  <si>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</si>
  <si>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</si>
  <si>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</si>
  <si>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</si>
  <si>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</si>
  <si>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</si>
  <si>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</si>
  <si>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</si>
  <si>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</si>
  <si>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</si>
  <si>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</si>
  <si>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</si>
  <si>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</si>
  <si>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</si>
  <si>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</si>
  <si>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</si>
  <si>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</si>
  <si>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</si>
  <si>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</si>
  <si>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</si>
  <si>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</si>
  <si>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</si>
  <si>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</si>
  <si>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</si>
  <si>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</si>
  <si>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</si>
  <si>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</si>
  <si>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</si>
  <si>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</si>
  <si>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</si>
  <si>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</si>
  <si>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</si>
  <si>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</si>
  <si>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</si>
  <si>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</si>
  <si>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</si>
  <si>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</si>
  <si>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</si>
  <si>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</si>
  <si>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</si>
  <si>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</si>
  <si>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</si>
  <si>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</si>
  <si>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</si>
  <si>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</si>
  <si>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</si>
  <si>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</si>
  <si>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</si>
  <si>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</si>
  <si>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</si>
  <si>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</si>
  <si>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</si>
  <si>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</si>
  <si>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</si>
  <si>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</si>
  <si>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</si>
  <si>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</si>
  <si>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</si>
  <si>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</si>
  <si>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</si>
  <si>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</si>
  <si>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</si>
  <si>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</si>
  <si>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</si>
  <si>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</si>
  <si>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</si>
  <si>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</si>
  <si>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</si>
  <si>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</si>
  <si>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</si>
  <si>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</si>
  <si>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</si>
  <si>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</si>
  <si>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</si>
  <si>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</si>
  <si>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</si>
  <si>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</si>
  <si>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</si>
  <si>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</si>
  <si>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</si>
  <si>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</si>
  <si>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</si>
  <si>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</si>
  <si>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</si>
  <si>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</si>
  <si>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</si>
  <si>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</si>
  <si>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</si>
  <si>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</si>
  <si>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</si>
  <si>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</si>
  <si>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</si>
  <si>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</si>
  <si>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</si>
  <si>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</si>
  <si>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</si>
  <si>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</si>
  <si>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</si>
  <si>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</si>
  <si>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</si>
  <si>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</si>
  <si>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</si>
  <si>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</si>
  <si>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</si>
  <si>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</si>
  <si>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</si>
  <si>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</si>
  <si>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</si>
  <si>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</si>
  <si>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</si>
  <si>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</si>
  <si>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</si>
  <si>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</si>
  <si>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</si>
  <si>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</si>
  <si>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</si>
  <si>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</si>
  <si>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</si>
  <si>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</si>
  <si>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</si>
  <si>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</si>
  <si>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</si>
  <si>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</si>
  <si>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</si>
  <si>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</si>
  <si>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</si>
  <si>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</si>
  <si>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</si>
  <si>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</si>
  <si>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</si>
  <si>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</si>
  <si>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</si>
  <si>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</si>
  <si>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</si>
  <si>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</si>
  <si>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</si>
  <si>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</si>
  <si>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</si>
  <si>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</si>
  <si>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</si>
  <si>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</si>
  <si>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</si>
  <si>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</si>
  <si>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</si>
  <si>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</si>
  <si>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</si>
  <si>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</si>
  <si>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</si>
  <si>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</si>
  <si>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</si>
  <si>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</si>
  <si>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</si>
  <si>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</si>
  <si>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</si>
  <si>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</si>
  <si>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</si>
  <si>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</si>
  <si>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</si>
  <si>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</si>
  <si>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</si>
  <si>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</si>
  <si>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</si>
  <si>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</si>
  <si>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</si>
  <si>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</si>
  <si>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</si>
  <si>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</si>
  <si>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</si>
  <si>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</si>
  <si>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</si>
  <si>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</si>
  <si>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</si>
  <si>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</si>
  <si>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</si>
  <si>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</si>
  <si>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</si>
  <si>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</si>
  <si>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</si>
  <si>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</si>
  <si>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</si>
  <si>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</si>
  <si>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</si>
  <si>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</si>
  <si>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</si>
  <si>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</si>
  <si>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</si>
  <si>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</si>
  <si>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</si>
  <si>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</si>
  <si>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</si>
  <si>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</si>
  <si>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</si>
  <si>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</si>
  <si>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</si>
  <si>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</si>
  <si>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</si>
  <si>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</si>
  <si>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</si>
  <si>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</si>
  <si>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</si>
  <si>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</si>
  <si>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</si>
  <si>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</si>
  <si>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</si>
  <si>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</si>
  <si>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</si>
  <si>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</si>
  <si>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</si>
  <si>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</si>
  <si>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</si>
  <si>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</si>
  <si>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</si>
  <si>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</si>
  <si>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</si>
  <si>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</si>
  <si>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</si>
  <si>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</si>
  <si>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</si>
  <si>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</si>
  <si>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</si>
  <si>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</si>
  <si>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</si>
  <si>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</si>
  <si>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</si>
  <si>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</si>
  <si>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</si>
  <si>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</si>
  <si>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</si>
  <si>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</si>
  <si>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044</t>
    <phoneticPr fontId="2"/>
  </si>
  <si>
    <t>266</t>
    <phoneticPr fontId="2"/>
  </si>
  <si>
    <t>5791</t>
    <phoneticPr fontId="2"/>
  </si>
  <si>
    <t>287</t>
    <phoneticPr fontId="2"/>
  </si>
  <si>
    <t>4068</t>
    <phoneticPr fontId="2"/>
  </si>
  <si>
    <t>210</t>
    <phoneticPr fontId="2"/>
  </si>
  <si>
    <t>0811</t>
    <phoneticPr fontId="2"/>
  </si>
  <si>
    <t>川崎市川崎区大師河原2-1-1</t>
    <rPh sb="0" eb="3">
      <t>カワサキシ</t>
    </rPh>
    <rPh sb="3" eb="6">
      <t>カワサキク</t>
    </rPh>
    <rPh sb="6" eb="8">
      <t>ダイシ</t>
    </rPh>
    <rPh sb="8" eb="10">
      <t>ガワラ</t>
    </rPh>
    <phoneticPr fontId="2"/>
  </si>
  <si>
    <t>後藤</t>
    <rPh sb="0" eb="2">
      <t>ゴトウ</t>
    </rPh>
    <phoneticPr fontId="2"/>
  </si>
  <si>
    <t>章人</t>
    <rPh sb="0" eb="2">
      <t>アキヒト</t>
    </rPh>
    <phoneticPr fontId="2"/>
  </si>
  <si>
    <t>ごとう</t>
    <phoneticPr fontId="2"/>
  </si>
  <si>
    <t>あきひと</t>
    <phoneticPr fontId="2"/>
  </si>
  <si>
    <t>まつしげ</t>
    <phoneticPr fontId="2"/>
  </si>
  <si>
    <t>がく</t>
    <phoneticPr fontId="2"/>
  </si>
  <si>
    <t>松重</t>
    <rPh sb="0" eb="2">
      <t>マツシゲ</t>
    </rPh>
    <phoneticPr fontId="2"/>
  </si>
  <si>
    <t>岳</t>
    <rPh sb="0" eb="1">
      <t>ガク</t>
    </rPh>
    <phoneticPr fontId="2"/>
  </si>
  <si>
    <t>加茂</t>
    <rPh sb="0" eb="2">
      <t>カモ</t>
    </rPh>
    <phoneticPr fontId="2"/>
  </si>
  <si>
    <t>かも</t>
  </si>
  <si>
    <t>かも</t>
    <phoneticPr fontId="2"/>
  </si>
  <si>
    <t>しゅんぺい</t>
  </si>
  <si>
    <t>しゅんぺい</t>
    <phoneticPr fontId="2"/>
  </si>
  <si>
    <t>駿平</t>
    <rPh sb="0" eb="2">
      <t>シュンペイ</t>
    </rPh>
    <phoneticPr fontId="2"/>
  </si>
  <si>
    <t>加茂</t>
    <rPh sb="0" eb="2">
      <t>カモ</t>
    </rPh>
    <phoneticPr fontId="2"/>
  </si>
  <si>
    <t>駿平</t>
    <rPh sb="0" eb="2">
      <t>シュンペイ</t>
    </rPh>
    <phoneticPr fontId="2"/>
  </si>
  <si>
    <t>たけうち</t>
  </si>
  <si>
    <t>まさと</t>
  </si>
  <si>
    <t>武内</t>
    <rPh sb="0" eb="2">
      <t>タケウチ</t>
    </rPh>
    <phoneticPr fontId="2"/>
  </si>
  <si>
    <t>實利</t>
    <rPh sb="0" eb="1">
      <t>マコト</t>
    </rPh>
    <rPh sb="1" eb="2">
      <t>トシ</t>
    </rPh>
    <phoneticPr fontId="2"/>
  </si>
  <si>
    <t>しみず</t>
  </si>
  <si>
    <t>清水</t>
    <rPh sb="0" eb="2">
      <t>シミズ</t>
    </rPh>
    <phoneticPr fontId="2"/>
  </si>
  <si>
    <t>将翔</t>
    <rPh sb="0" eb="1">
      <t>マサル</t>
    </rPh>
    <rPh sb="1" eb="2">
      <t>ショウ</t>
    </rPh>
    <phoneticPr fontId="2"/>
  </si>
  <si>
    <t>れおう</t>
    <phoneticPr fontId="2"/>
  </si>
  <si>
    <t>今</t>
    <rPh sb="0" eb="1">
      <t>コン</t>
    </rPh>
    <phoneticPr fontId="2"/>
  </si>
  <si>
    <t>玲央</t>
    <rPh sb="0" eb="1">
      <t>レイ</t>
    </rPh>
    <rPh sb="1" eb="2">
      <t>オウ</t>
    </rPh>
    <phoneticPr fontId="2"/>
  </si>
  <si>
    <t>くまがい</t>
  </si>
  <si>
    <t>ひろき</t>
  </si>
  <si>
    <t>熊谷</t>
    <rPh sb="0" eb="2">
      <t>クマガイ</t>
    </rPh>
    <phoneticPr fontId="2"/>
  </si>
  <si>
    <t>洋輝</t>
    <rPh sb="0" eb="1">
      <t>ヨウ</t>
    </rPh>
    <rPh sb="1" eb="2">
      <t>カガヤ</t>
    </rPh>
    <phoneticPr fontId="2"/>
  </si>
  <si>
    <t>ひるま</t>
    <phoneticPr fontId="2"/>
  </si>
  <si>
    <t>あつき</t>
    <phoneticPr fontId="2"/>
  </si>
  <si>
    <t>蛭間</t>
    <phoneticPr fontId="2"/>
  </si>
  <si>
    <t>惇貴</t>
    <phoneticPr fontId="2"/>
  </si>
  <si>
    <t>こん</t>
    <phoneticPr fontId="2"/>
  </si>
  <si>
    <t>たなか</t>
    <phoneticPr fontId="2"/>
  </si>
  <si>
    <t>あきと</t>
    <phoneticPr fontId="2"/>
  </si>
  <si>
    <t>田中</t>
    <rPh sb="0" eb="2">
      <t>タナカ</t>
    </rPh>
    <phoneticPr fontId="2"/>
  </si>
  <si>
    <t>瑛斗</t>
    <phoneticPr fontId="2"/>
  </si>
  <si>
    <t>とやま</t>
    <phoneticPr fontId="2"/>
  </si>
  <si>
    <t>ゆうた</t>
    <phoneticPr fontId="2"/>
  </si>
  <si>
    <t>外山</t>
    <rPh sb="0" eb="2">
      <t>トヤマ</t>
    </rPh>
    <phoneticPr fontId="2"/>
  </si>
  <si>
    <t>裕汰</t>
    <phoneticPr fontId="2"/>
  </si>
  <si>
    <t>いのうえ</t>
    <phoneticPr fontId="2"/>
  </si>
  <si>
    <t>こうた</t>
    <phoneticPr fontId="2"/>
  </si>
  <si>
    <t>井上</t>
    <rPh sb="0" eb="2">
      <t>イノウエ</t>
    </rPh>
    <phoneticPr fontId="2"/>
  </si>
  <si>
    <t>煌太</t>
    <rPh sb="0" eb="1">
      <t>キラ</t>
    </rPh>
    <rPh sb="1" eb="2">
      <t>タ</t>
    </rPh>
    <phoneticPr fontId="2"/>
  </si>
  <si>
    <t>ほそや</t>
    <phoneticPr fontId="2"/>
  </si>
  <si>
    <t>はると</t>
    <phoneticPr fontId="2"/>
  </si>
  <si>
    <t>細谷</t>
    <phoneticPr fontId="2"/>
  </si>
  <si>
    <t>遙斗</t>
    <phoneticPr fontId="2"/>
  </si>
  <si>
    <t>どい</t>
    <phoneticPr fontId="2"/>
  </si>
  <si>
    <t>しょうたろう</t>
    <phoneticPr fontId="2"/>
  </si>
  <si>
    <t>土肥</t>
    <rPh sb="0" eb="2">
      <t>ドイ</t>
    </rPh>
    <phoneticPr fontId="2"/>
  </si>
  <si>
    <t>彰太郎</t>
    <rPh sb="0" eb="1">
      <t>アキラ</t>
    </rPh>
    <rPh sb="1" eb="3">
      <t>タロウ</t>
    </rPh>
    <phoneticPr fontId="2"/>
  </si>
  <si>
    <t>髙島</t>
    <rPh sb="0" eb="2">
      <t>タカシマ</t>
    </rPh>
    <phoneticPr fontId="2"/>
  </si>
  <si>
    <t>仁</t>
    <rPh sb="0" eb="1">
      <t>ジン</t>
    </rPh>
    <phoneticPr fontId="2"/>
  </si>
  <si>
    <t>たかしま</t>
    <phoneticPr fontId="2"/>
  </si>
  <si>
    <t>じん</t>
    <phoneticPr fontId="2"/>
  </si>
  <si>
    <t>渋谷</t>
    <rPh sb="0" eb="2">
      <t>シブヤ</t>
    </rPh>
    <phoneticPr fontId="2"/>
  </si>
  <si>
    <t>拓斗</t>
    <rPh sb="0" eb="2">
      <t>タクト</t>
    </rPh>
    <phoneticPr fontId="2"/>
  </si>
  <si>
    <t>しぶや</t>
    <phoneticPr fontId="2"/>
  </si>
  <si>
    <t>たくと</t>
    <phoneticPr fontId="2"/>
  </si>
  <si>
    <t>森島　烈</t>
    <rPh sb="0" eb="2">
      <t>モリシマ</t>
    </rPh>
    <rPh sb="3" eb="4">
      <t>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</si>
</sst>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4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4" borderId="55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56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0" borderId="51" xfId="0" applyFont="1" applyFill="1" applyBorder="1" applyAlignment="1" applyProtection="1">
      <alignment horizontal="center" vertical="center" shrinkToFit="1"/>
      <protection locked="0"/>
    </xf>
    <xf numFmtId="0" fontId="5" fillId="0" borderId="52" xfId="0" applyFont="1" applyFill="1" applyBorder="1" applyAlignment="1" applyProtection="1">
      <alignment horizontal="center" vertical="center" shrinkToFit="1"/>
      <protection locked="0"/>
    </xf>
    <xf numFmtId="0" fontId="5" fillId="0" borderId="53" xfId="0" applyFont="1" applyFill="1" applyBorder="1" applyAlignment="1" applyProtection="1">
      <alignment horizontal="center" vertical="center" shrinkToFit="1"/>
      <protection locked="0"/>
    </xf>
    <xf numFmtId="0" fontId="5" fillId="4" borderId="41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42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43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31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44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33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34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35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Fill="1" applyBorder="1" applyAlignment="1" applyProtection="1">
      <alignment horizontal="center" vertical="center" shrinkToFit="1"/>
      <protection locked="0"/>
    </xf>
    <xf numFmtId="0" fontId="5" fillId="0" borderId="42" xfId="0" applyFont="1" applyFill="1" applyBorder="1" applyAlignment="1" applyProtection="1">
      <alignment horizontal="center" vertical="center" shrinkToFit="1"/>
      <protection locked="0"/>
    </xf>
    <xf numFmtId="0" fontId="5" fillId="0" borderId="43" xfId="0" applyFont="1" applyFill="1" applyBorder="1" applyAlignment="1" applyProtection="1">
      <alignment horizontal="center" vertical="center" shrinkToFit="1"/>
      <protection locked="0"/>
    </xf>
    <xf numFmtId="0" fontId="5" fillId="4" borderId="51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52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53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57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58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42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43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31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44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59" xfId="1" applyNumberFormat="1" applyFont="1" applyFill="1" applyBorder="1" applyAlignment="1" applyProtection="1">
      <alignment horizontal="center" vertical="center" shrinkToFit="1"/>
      <protection locked="0"/>
    </xf>
    <xf numFmtId="0" fontId="6" fillId="0" borderId="33" xfId="0" applyFont="1" applyFill="1" applyBorder="1" applyAlignment="1" applyProtection="1">
      <alignment horizontal="center" vertical="center" shrinkToFit="1"/>
      <protection locked="0"/>
    </xf>
    <xf numFmtId="0" fontId="6" fillId="0" borderId="34" xfId="0" applyFont="1" applyFill="1" applyBorder="1" applyAlignment="1" applyProtection="1">
      <alignment horizontal="center" vertical="center" shrinkToFit="1"/>
      <protection locked="0"/>
    </xf>
    <xf numFmtId="0" fontId="6" fillId="0" borderId="35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4" borderId="32" xfId="1" applyNumberFormat="1" applyFont="1" applyFill="1" applyBorder="1" applyAlignment="1" applyProtection="1">
      <alignment horizontal="center" vertical="center" shrinkToFit="1"/>
      <protection locked="0"/>
    </xf>
    <xf numFmtId="0" fontId="6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6" fillId="0" borderId="34" xfId="1" applyNumberFormat="1" applyFont="1" applyFill="1" applyBorder="1" applyAlignment="1" applyProtection="1">
      <alignment horizontal="center" vertical="center" shrinkToFit="1"/>
      <protection locked="0"/>
    </xf>
    <xf numFmtId="0" fontId="6" fillId="0" borderId="35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4" borderId="24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25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26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4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3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38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39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3203125" defaultRowHeight="14.4" x14ac:dyDescent="0.2"/>
  <cols>
    <col min="1" max="1" width="7.44140625" style="22" hidden="1" customWidth="1"/>
    <col min="2" max="2" width="6.1093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1093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1093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1093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1093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1093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1093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1093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1093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1093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1093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1093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1093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09375" defaultRowHeight="13.2" x14ac:dyDescent="0.2"/>
  <cols>
    <col min="1" max="1" width="8" style="3" customWidth="1"/>
    <col min="2" max="16384" width="2.109375" style="3"/>
  </cols>
  <sheetData>
    <row r="1" spans="1:41" ht="50.1" customHeight="1" thickBot="1" x14ac:dyDescent="0.25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" customHeight="1" x14ac:dyDescent="0.2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" customHeight="1" thickBot="1" x14ac:dyDescent="0.25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" customHeight="1" x14ac:dyDescent="0.2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" customHeight="1" thickBot="1" x14ac:dyDescent="0.25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2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/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2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2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2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2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2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2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2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2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2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2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2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5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2"/>
    <row r="42" spans="1:43" ht="24" customHeight="1" x14ac:dyDescent="0.25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2"/>
    <row r="44" spans="1:43" ht="24" customHeight="1" x14ac:dyDescent="0.25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L34" sqref="AL34"/>
    </sheetView>
  </sheetViews>
  <sheetFormatPr defaultColWidth="2.109375" defaultRowHeight="13.2" x14ac:dyDescent="0.2"/>
  <cols>
    <col min="1" max="1" width="8" style="3" customWidth="1"/>
    <col min="2" max="16384" width="2.109375" style="3"/>
  </cols>
  <sheetData>
    <row r="1" spans="1:41" ht="50.1" customHeight="1" thickBot="1" x14ac:dyDescent="0.25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2101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川崎市立大師中学校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" customHeight="1" x14ac:dyDescent="0.2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" customHeight="1" thickBot="1" x14ac:dyDescent="0.25">
      <c r="A6" s="162"/>
      <c r="B6" s="144"/>
      <c r="C6" s="145"/>
      <c r="D6" s="145"/>
      <c r="E6" s="146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697</v>
      </c>
      <c r="AH6" s="160"/>
      <c r="AI6" s="160"/>
      <c r="AJ6" s="160"/>
      <c r="AK6" s="25" t="s">
        <v>586</v>
      </c>
      <c r="AL6" s="160" t="s">
        <v>698</v>
      </c>
      <c r="AM6" s="160"/>
      <c r="AN6" s="160"/>
      <c r="AO6" s="161"/>
    </row>
    <row r="7" spans="1:41" s="2" customFormat="1" ht="24.9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" customHeight="1" x14ac:dyDescent="0.2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" customHeight="1" thickBot="1" x14ac:dyDescent="0.25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2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706</v>
      </c>
      <c r="AA12" s="206"/>
      <c r="AB12" s="206"/>
      <c r="AC12" s="206"/>
      <c r="AD12" s="206"/>
      <c r="AE12" s="206" t="s">
        <v>707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708</v>
      </c>
      <c r="AA13" s="215"/>
      <c r="AB13" s="215"/>
      <c r="AC13" s="215"/>
      <c r="AD13" s="216"/>
      <c r="AE13" s="215" t="s">
        <v>709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682</v>
      </c>
      <c r="C15" s="203"/>
      <c r="D15" s="203"/>
      <c r="E15" s="204"/>
      <c r="F15" s="205" t="s">
        <v>763</v>
      </c>
      <c r="G15" s="206"/>
      <c r="H15" s="206"/>
      <c r="I15" s="206"/>
      <c r="J15" s="206"/>
      <c r="K15" s="206" t="s">
        <v>764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 t="s">
        <v>714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 t="s">
        <v>761</v>
      </c>
      <c r="G16" s="215"/>
      <c r="H16" s="215"/>
      <c r="I16" s="215"/>
      <c r="J16" s="216"/>
      <c r="K16" s="215" t="s">
        <v>762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715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2">
      <c r="B22" s="116">
        <v>1</v>
      </c>
      <c r="C22" s="117"/>
      <c r="D22" s="259">
        <v>1</v>
      </c>
      <c r="E22" s="259"/>
      <c r="F22" s="292" t="s">
        <v>711</v>
      </c>
      <c r="G22" s="293"/>
      <c r="H22" s="293"/>
      <c r="I22" s="293"/>
      <c r="J22" s="293"/>
      <c r="K22" s="293" t="s">
        <v>713</v>
      </c>
      <c r="L22" s="293"/>
      <c r="M22" s="293"/>
      <c r="N22" s="293"/>
      <c r="O22" s="294"/>
      <c r="P22" s="259">
        <v>3</v>
      </c>
      <c r="Q22" s="259"/>
      <c r="R22" s="109">
        <v>164</v>
      </c>
      <c r="S22" s="110"/>
      <c r="T22" s="109" t="s">
        <v>544</v>
      </c>
      <c r="U22" s="110"/>
      <c r="V22" s="116">
        <v>7</v>
      </c>
      <c r="W22" s="117"/>
      <c r="X22" s="259">
        <v>7</v>
      </c>
      <c r="Y22" s="259"/>
      <c r="Z22" s="284" t="s">
        <v>737</v>
      </c>
      <c r="AA22" s="285"/>
      <c r="AB22" s="285"/>
      <c r="AC22" s="285"/>
      <c r="AD22" s="285"/>
      <c r="AE22" s="285" t="s">
        <v>738</v>
      </c>
      <c r="AF22" s="285"/>
      <c r="AG22" s="285"/>
      <c r="AH22" s="285"/>
      <c r="AI22" s="291"/>
      <c r="AJ22" s="259">
        <v>3</v>
      </c>
      <c r="AK22" s="259"/>
      <c r="AL22" s="109">
        <v>165</v>
      </c>
      <c r="AM22" s="110"/>
      <c r="AN22" s="274" t="s">
        <v>596</v>
      </c>
      <c r="AO22" s="275"/>
    </row>
    <row r="23" spans="2:41" ht="30" customHeight="1" x14ac:dyDescent="0.2">
      <c r="B23" s="99"/>
      <c r="C23" s="100"/>
      <c r="D23" s="260"/>
      <c r="E23" s="260"/>
      <c r="F23" s="278" t="s">
        <v>716</v>
      </c>
      <c r="G23" s="279"/>
      <c r="H23" s="279"/>
      <c r="I23" s="279"/>
      <c r="J23" s="279"/>
      <c r="K23" s="279" t="s">
        <v>717</v>
      </c>
      <c r="L23" s="279"/>
      <c r="M23" s="279"/>
      <c r="N23" s="279"/>
      <c r="O23" s="280"/>
      <c r="P23" s="260"/>
      <c r="Q23" s="260"/>
      <c r="R23" s="97"/>
      <c r="S23" s="98"/>
      <c r="T23" s="97"/>
      <c r="U23" s="98"/>
      <c r="V23" s="99"/>
      <c r="W23" s="100"/>
      <c r="X23" s="260"/>
      <c r="Y23" s="260"/>
      <c r="Z23" s="281" t="s">
        <v>739</v>
      </c>
      <c r="AA23" s="282"/>
      <c r="AB23" s="282"/>
      <c r="AC23" s="282"/>
      <c r="AD23" s="282"/>
      <c r="AE23" s="282" t="s">
        <v>740</v>
      </c>
      <c r="AF23" s="282"/>
      <c r="AG23" s="282"/>
      <c r="AH23" s="282"/>
      <c r="AI23" s="283"/>
      <c r="AJ23" s="260"/>
      <c r="AK23" s="260"/>
      <c r="AL23" s="97"/>
      <c r="AM23" s="98"/>
      <c r="AN23" s="276"/>
      <c r="AO23" s="277"/>
    </row>
    <row r="24" spans="2:41" ht="13.5" customHeight="1" x14ac:dyDescent="0.2">
      <c r="B24" s="89">
        <v>2</v>
      </c>
      <c r="C24" s="90"/>
      <c r="D24" s="269">
        <v>2</v>
      </c>
      <c r="E24" s="269"/>
      <c r="F24" s="292" t="s">
        <v>718</v>
      </c>
      <c r="G24" s="293"/>
      <c r="H24" s="293"/>
      <c r="I24" s="293"/>
      <c r="J24" s="293"/>
      <c r="K24" s="293" t="s">
        <v>719</v>
      </c>
      <c r="L24" s="293"/>
      <c r="M24" s="293"/>
      <c r="N24" s="293"/>
      <c r="O24" s="294"/>
      <c r="P24" s="269">
        <v>3</v>
      </c>
      <c r="Q24" s="269"/>
      <c r="R24" s="93">
        <v>174</v>
      </c>
      <c r="S24" s="94"/>
      <c r="T24" s="73" t="s">
        <v>544</v>
      </c>
      <c r="U24" s="74"/>
      <c r="V24" s="89">
        <v>8</v>
      </c>
      <c r="W24" s="90"/>
      <c r="X24" s="269">
        <v>8</v>
      </c>
      <c r="Y24" s="269"/>
      <c r="Z24" s="271" t="s">
        <v>741</v>
      </c>
      <c r="AA24" s="272"/>
      <c r="AB24" s="272"/>
      <c r="AC24" s="272"/>
      <c r="AD24" s="272"/>
      <c r="AE24" s="272" t="s">
        <v>742</v>
      </c>
      <c r="AF24" s="272"/>
      <c r="AG24" s="272"/>
      <c r="AH24" s="272"/>
      <c r="AI24" s="273"/>
      <c r="AJ24" s="269">
        <v>3</v>
      </c>
      <c r="AK24" s="269"/>
      <c r="AL24" s="93">
        <v>162</v>
      </c>
      <c r="AM24" s="94"/>
      <c r="AN24" s="261" t="s">
        <v>544</v>
      </c>
      <c r="AO24" s="262"/>
    </row>
    <row r="25" spans="2:41" ht="30" customHeight="1" x14ac:dyDescent="0.2">
      <c r="B25" s="107"/>
      <c r="C25" s="108"/>
      <c r="D25" s="270"/>
      <c r="E25" s="270"/>
      <c r="F25" s="263" t="s">
        <v>720</v>
      </c>
      <c r="G25" s="264"/>
      <c r="H25" s="264"/>
      <c r="I25" s="264"/>
      <c r="J25" s="264"/>
      <c r="K25" s="264" t="s">
        <v>721</v>
      </c>
      <c r="L25" s="264"/>
      <c r="M25" s="264"/>
      <c r="N25" s="264"/>
      <c r="O25" s="265"/>
      <c r="P25" s="270"/>
      <c r="Q25" s="270"/>
      <c r="R25" s="97"/>
      <c r="S25" s="98"/>
      <c r="T25" s="102"/>
      <c r="U25" s="103"/>
      <c r="V25" s="107"/>
      <c r="W25" s="108"/>
      <c r="X25" s="270"/>
      <c r="Y25" s="270"/>
      <c r="Z25" s="266" t="s">
        <v>743</v>
      </c>
      <c r="AA25" s="267"/>
      <c r="AB25" s="267"/>
      <c r="AC25" s="267"/>
      <c r="AD25" s="267"/>
      <c r="AE25" s="267" t="s">
        <v>744</v>
      </c>
      <c r="AF25" s="267"/>
      <c r="AG25" s="267"/>
      <c r="AH25" s="267"/>
      <c r="AI25" s="268"/>
      <c r="AJ25" s="270"/>
      <c r="AK25" s="270"/>
      <c r="AL25" s="97"/>
      <c r="AM25" s="98"/>
      <c r="AN25" s="261"/>
      <c r="AO25" s="262"/>
    </row>
    <row r="26" spans="2:41" ht="13.5" customHeight="1" x14ac:dyDescent="0.2">
      <c r="B26" s="99">
        <v>3</v>
      </c>
      <c r="C26" s="100"/>
      <c r="D26" s="269">
        <v>3</v>
      </c>
      <c r="E26" s="269"/>
      <c r="F26" s="292" t="s">
        <v>722</v>
      </c>
      <c r="G26" s="293"/>
      <c r="H26" s="293"/>
      <c r="I26" s="293"/>
      <c r="J26" s="293"/>
      <c r="K26" s="293" t="s">
        <v>719</v>
      </c>
      <c r="L26" s="293"/>
      <c r="M26" s="293"/>
      <c r="N26" s="293"/>
      <c r="O26" s="294"/>
      <c r="P26" s="289">
        <v>3</v>
      </c>
      <c r="Q26" s="289"/>
      <c r="R26" s="93">
        <v>168</v>
      </c>
      <c r="S26" s="94"/>
      <c r="T26" s="295" t="s">
        <v>544</v>
      </c>
      <c r="U26" s="296"/>
      <c r="V26" s="99">
        <v>9</v>
      </c>
      <c r="W26" s="100"/>
      <c r="X26" s="289">
        <v>9</v>
      </c>
      <c r="Y26" s="289"/>
      <c r="Z26" s="292" t="s">
        <v>745</v>
      </c>
      <c r="AA26" s="293"/>
      <c r="AB26" s="293"/>
      <c r="AC26" s="293"/>
      <c r="AD26" s="293"/>
      <c r="AE26" s="293" t="s">
        <v>746</v>
      </c>
      <c r="AF26" s="293"/>
      <c r="AG26" s="293"/>
      <c r="AH26" s="293"/>
      <c r="AI26" s="294"/>
      <c r="AJ26" s="269">
        <v>3</v>
      </c>
      <c r="AK26" s="269"/>
      <c r="AL26" s="93">
        <v>158</v>
      </c>
      <c r="AM26" s="94"/>
      <c r="AN26" s="261" t="s">
        <v>544</v>
      </c>
      <c r="AO26" s="262"/>
    </row>
    <row r="27" spans="2:41" ht="30" customHeight="1" x14ac:dyDescent="0.2">
      <c r="B27" s="99"/>
      <c r="C27" s="100"/>
      <c r="D27" s="270"/>
      <c r="E27" s="270"/>
      <c r="F27" s="278" t="s">
        <v>723</v>
      </c>
      <c r="G27" s="279"/>
      <c r="H27" s="279"/>
      <c r="I27" s="279"/>
      <c r="J27" s="279"/>
      <c r="K27" s="279" t="s">
        <v>724</v>
      </c>
      <c r="L27" s="279"/>
      <c r="M27" s="279"/>
      <c r="N27" s="279"/>
      <c r="O27" s="280"/>
      <c r="P27" s="290"/>
      <c r="Q27" s="290"/>
      <c r="R27" s="97"/>
      <c r="S27" s="98"/>
      <c r="T27" s="295"/>
      <c r="U27" s="296"/>
      <c r="V27" s="99"/>
      <c r="W27" s="100"/>
      <c r="X27" s="290"/>
      <c r="Y27" s="290"/>
      <c r="Z27" s="278" t="s">
        <v>747</v>
      </c>
      <c r="AA27" s="279"/>
      <c r="AB27" s="279"/>
      <c r="AC27" s="279"/>
      <c r="AD27" s="279"/>
      <c r="AE27" s="279" t="s">
        <v>748</v>
      </c>
      <c r="AF27" s="279"/>
      <c r="AG27" s="279"/>
      <c r="AH27" s="279"/>
      <c r="AI27" s="280"/>
      <c r="AJ27" s="270"/>
      <c r="AK27" s="270"/>
      <c r="AL27" s="97"/>
      <c r="AM27" s="98"/>
      <c r="AN27" s="261"/>
      <c r="AO27" s="262"/>
    </row>
    <row r="28" spans="2:41" ht="13.5" customHeight="1" x14ac:dyDescent="0.2">
      <c r="B28" s="89">
        <v>4</v>
      </c>
      <c r="C28" s="90"/>
      <c r="D28" s="269">
        <v>4</v>
      </c>
      <c r="E28" s="269"/>
      <c r="F28" s="298" t="s">
        <v>736</v>
      </c>
      <c r="G28" s="299"/>
      <c r="H28" s="299"/>
      <c r="I28" s="299"/>
      <c r="J28" s="299"/>
      <c r="K28" s="299" t="s">
        <v>725</v>
      </c>
      <c r="L28" s="299"/>
      <c r="M28" s="299"/>
      <c r="N28" s="299"/>
      <c r="O28" s="300"/>
      <c r="P28" s="289">
        <v>3</v>
      </c>
      <c r="Q28" s="289"/>
      <c r="R28" s="93">
        <v>168</v>
      </c>
      <c r="S28" s="94"/>
      <c r="T28" s="261" t="s">
        <v>544</v>
      </c>
      <c r="U28" s="262"/>
      <c r="V28" s="89">
        <v>10</v>
      </c>
      <c r="W28" s="90"/>
      <c r="X28" s="289">
        <v>10</v>
      </c>
      <c r="Y28" s="289"/>
      <c r="Z28" s="298" t="s">
        <v>759</v>
      </c>
      <c r="AA28" s="299"/>
      <c r="AB28" s="299"/>
      <c r="AC28" s="299"/>
      <c r="AD28" s="299"/>
      <c r="AE28" s="299" t="s">
        <v>760</v>
      </c>
      <c r="AF28" s="299"/>
      <c r="AG28" s="299"/>
      <c r="AH28" s="299"/>
      <c r="AI28" s="300"/>
      <c r="AJ28" s="269">
        <v>3</v>
      </c>
      <c r="AK28" s="269"/>
      <c r="AL28" s="93">
        <v>162</v>
      </c>
      <c r="AM28" s="94"/>
      <c r="AN28" s="261" t="s">
        <v>544</v>
      </c>
      <c r="AO28" s="262"/>
    </row>
    <row r="29" spans="2:41" ht="30" customHeight="1" x14ac:dyDescent="0.2">
      <c r="B29" s="107"/>
      <c r="C29" s="108"/>
      <c r="D29" s="270"/>
      <c r="E29" s="270"/>
      <c r="F29" s="288" t="s">
        <v>726</v>
      </c>
      <c r="G29" s="286"/>
      <c r="H29" s="286"/>
      <c r="I29" s="286"/>
      <c r="J29" s="286"/>
      <c r="K29" s="286" t="s">
        <v>727</v>
      </c>
      <c r="L29" s="286"/>
      <c r="M29" s="286"/>
      <c r="N29" s="286"/>
      <c r="O29" s="287"/>
      <c r="P29" s="290"/>
      <c r="Q29" s="290"/>
      <c r="R29" s="97"/>
      <c r="S29" s="98"/>
      <c r="T29" s="261"/>
      <c r="U29" s="262"/>
      <c r="V29" s="107"/>
      <c r="W29" s="108"/>
      <c r="X29" s="290"/>
      <c r="Y29" s="290"/>
      <c r="Z29" s="288" t="s">
        <v>757</v>
      </c>
      <c r="AA29" s="286"/>
      <c r="AB29" s="286"/>
      <c r="AC29" s="286"/>
      <c r="AD29" s="286"/>
      <c r="AE29" s="286" t="s">
        <v>758</v>
      </c>
      <c r="AF29" s="286"/>
      <c r="AG29" s="286"/>
      <c r="AH29" s="286"/>
      <c r="AI29" s="287"/>
      <c r="AJ29" s="270"/>
      <c r="AK29" s="270"/>
      <c r="AL29" s="97"/>
      <c r="AM29" s="98"/>
      <c r="AN29" s="261"/>
      <c r="AO29" s="262"/>
    </row>
    <row r="30" spans="2:41" ht="13.5" customHeight="1" x14ac:dyDescent="0.2">
      <c r="B30" s="99">
        <v>5</v>
      </c>
      <c r="C30" s="100"/>
      <c r="D30" s="269">
        <v>5</v>
      </c>
      <c r="E30" s="269"/>
      <c r="F30" s="292" t="s">
        <v>728</v>
      </c>
      <c r="G30" s="293"/>
      <c r="H30" s="293"/>
      <c r="I30" s="293"/>
      <c r="J30" s="293"/>
      <c r="K30" s="293" t="s">
        <v>729</v>
      </c>
      <c r="L30" s="293"/>
      <c r="M30" s="293"/>
      <c r="N30" s="293"/>
      <c r="O30" s="294"/>
      <c r="P30" s="289">
        <v>3</v>
      </c>
      <c r="Q30" s="289"/>
      <c r="R30" s="93">
        <v>170</v>
      </c>
      <c r="S30" s="94"/>
      <c r="T30" s="261" t="s">
        <v>544</v>
      </c>
      <c r="U30" s="262"/>
      <c r="V30" s="82">
        <v>11</v>
      </c>
      <c r="W30" s="83"/>
      <c r="X30" s="289">
        <v>11</v>
      </c>
      <c r="Y30" s="289"/>
      <c r="Z30" s="298" t="s">
        <v>749</v>
      </c>
      <c r="AA30" s="299"/>
      <c r="AB30" s="299"/>
      <c r="AC30" s="299"/>
      <c r="AD30" s="299"/>
      <c r="AE30" s="299" t="s">
        <v>750</v>
      </c>
      <c r="AF30" s="299"/>
      <c r="AG30" s="299"/>
      <c r="AH30" s="299"/>
      <c r="AI30" s="300"/>
      <c r="AJ30" s="306">
        <v>2</v>
      </c>
      <c r="AK30" s="307"/>
      <c r="AL30" s="93">
        <v>170</v>
      </c>
      <c r="AM30" s="94"/>
      <c r="AN30" s="261" t="s">
        <v>544</v>
      </c>
      <c r="AO30" s="262"/>
    </row>
    <row r="31" spans="2:41" ht="30" customHeight="1" x14ac:dyDescent="0.2">
      <c r="B31" s="99"/>
      <c r="C31" s="100"/>
      <c r="D31" s="270"/>
      <c r="E31" s="270"/>
      <c r="F31" s="278" t="s">
        <v>730</v>
      </c>
      <c r="G31" s="279"/>
      <c r="H31" s="279"/>
      <c r="I31" s="279"/>
      <c r="J31" s="279"/>
      <c r="K31" s="279" t="s">
        <v>731</v>
      </c>
      <c r="L31" s="279"/>
      <c r="M31" s="279"/>
      <c r="N31" s="279"/>
      <c r="O31" s="280"/>
      <c r="P31" s="290"/>
      <c r="Q31" s="290"/>
      <c r="R31" s="97"/>
      <c r="S31" s="98"/>
      <c r="T31" s="261"/>
      <c r="U31" s="262"/>
      <c r="V31" s="82"/>
      <c r="W31" s="83"/>
      <c r="X31" s="290"/>
      <c r="Y31" s="290"/>
      <c r="Z31" s="288" t="s">
        <v>751</v>
      </c>
      <c r="AA31" s="286"/>
      <c r="AB31" s="286"/>
      <c r="AC31" s="286"/>
      <c r="AD31" s="286"/>
      <c r="AE31" s="286" t="s">
        <v>752</v>
      </c>
      <c r="AF31" s="286"/>
      <c r="AG31" s="286"/>
      <c r="AH31" s="286"/>
      <c r="AI31" s="287"/>
      <c r="AJ31" s="308"/>
      <c r="AK31" s="309"/>
      <c r="AL31" s="97"/>
      <c r="AM31" s="98"/>
      <c r="AN31" s="261"/>
      <c r="AO31" s="262"/>
    </row>
    <row r="32" spans="2:41" ht="13.5" customHeight="1" x14ac:dyDescent="0.2">
      <c r="B32" s="89">
        <v>6</v>
      </c>
      <c r="C32" s="90"/>
      <c r="D32" s="269">
        <v>6</v>
      </c>
      <c r="E32" s="269"/>
      <c r="F32" s="271" t="s">
        <v>732</v>
      </c>
      <c r="G32" s="272"/>
      <c r="H32" s="272"/>
      <c r="I32" s="272"/>
      <c r="J32" s="272"/>
      <c r="K32" s="272" t="s">
        <v>733</v>
      </c>
      <c r="L32" s="272"/>
      <c r="M32" s="272"/>
      <c r="N32" s="272"/>
      <c r="O32" s="273"/>
      <c r="P32" s="269">
        <v>3</v>
      </c>
      <c r="Q32" s="269"/>
      <c r="R32" s="93">
        <v>167</v>
      </c>
      <c r="S32" s="94"/>
      <c r="T32" s="261" t="s">
        <v>544</v>
      </c>
      <c r="U32" s="262"/>
      <c r="V32" s="82">
        <v>12</v>
      </c>
      <c r="W32" s="83"/>
      <c r="X32" s="269">
        <v>12</v>
      </c>
      <c r="Y32" s="269"/>
      <c r="Z32" s="271" t="s">
        <v>753</v>
      </c>
      <c r="AA32" s="272"/>
      <c r="AB32" s="272"/>
      <c r="AC32" s="272"/>
      <c r="AD32" s="272"/>
      <c r="AE32" s="272" t="s">
        <v>754</v>
      </c>
      <c r="AF32" s="272"/>
      <c r="AG32" s="272"/>
      <c r="AH32" s="272"/>
      <c r="AI32" s="273"/>
      <c r="AJ32" s="269">
        <v>2</v>
      </c>
      <c r="AK32" s="269"/>
      <c r="AL32" s="93">
        <v>166</v>
      </c>
      <c r="AM32" s="94"/>
      <c r="AN32" s="261" t="s">
        <v>544</v>
      </c>
      <c r="AO32" s="262"/>
    </row>
    <row r="33" spans="1:43" ht="30" customHeight="1" thickBot="1" x14ac:dyDescent="0.25">
      <c r="B33" s="91"/>
      <c r="C33" s="92"/>
      <c r="D33" s="297"/>
      <c r="E33" s="297"/>
      <c r="F33" s="303" t="s">
        <v>734</v>
      </c>
      <c r="G33" s="304"/>
      <c r="H33" s="304"/>
      <c r="I33" s="304"/>
      <c r="J33" s="304"/>
      <c r="K33" s="304" t="s">
        <v>735</v>
      </c>
      <c r="L33" s="304"/>
      <c r="M33" s="304"/>
      <c r="N33" s="304"/>
      <c r="O33" s="305"/>
      <c r="P33" s="297"/>
      <c r="Q33" s="297"/>
      <c r="R33" s="95"/>
      <c r="S33" s="96"/>
      <c r="T33" s="301"/>
      <c r="U33" s="302"/>
      <c r="V33" s="84"/>
      <c r="W33" s="85"/>
      <c r="X33" s="297"/>
      <c r="Y33" s="297"/>
      <c r="Z33" s="303" t="s">
        <v>755</v>
      </c>
      <c r="AA33" s="304"/>
      <c r="AB33" s="304"/>
      <c r="AC33" s="304"/>
      <c r="AD33" s="304"/>
      <c r="AE33" s="304" t="s">
        <v>756</v>
      </c>
      <c r="AF33" s="304"/>
      <c r="AG33" s="304"/>
      <c r="AH33" s="304"/>
      <c r="AI33" s="305"/>
      <c r="AJ33" s="297"/>
      <c r="AK33" s="297"/>
      <c r="AL33" s="95"/>
      <c r="AM33" s="96"/>
      <c r="AN33" s="301"/>
      <c r="AO33" s="302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2"/>
    <row r="42" spans="1:43" ht="24" customHeight="1" x14ac:dyDescent="0.25">
      <c r="A42" s="56" t="s">
        <v>688</v>
      </c>
      <c r="B42" s="232" t="str">
        <f t="shared" ref="B42" si="0">$F$3</f>
        <v>川崎市立大師中学校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765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2"/>
    <row r="44" spans="1:43" ht="24" customHeight="1" x14ac:dyDescent="0.25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09375" defaultRowHeight="13.2" x14ac:dyDescent="0.2"/>
  <cols>
    <col min="1" max="16384" width="2.109375" style="3"/>
  </cols>
  <sheetData>
    <row r="1" spans="1:40" ht="50.1" customHeight="1" thickBot="1" x14ac:dyDescent="0.25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5">
      <c r="A2" s="385" t="s">
        <v>546</v>
      </c>
      <c r="B2" s="386"/>
      <c r="C2" s="386"/>
      <c r="D2" s="386"/>
      <c r="E2" s="386"/>
      <c r="F2" s="386"/>
      <c r="G2" s="386"/>
      <c r="H2" s="387">
        <f>IF(入力!I2="","",入力!I2)</f>
        <v>1</v>
      </c>
      <c r="I2" s="342"/>
      <c r="J2" s="388"/>
      <c r="K2" s="389" t="s">
        <v>547</v>
      </c>
      <c r="L2" s="386"/>
      <c r="M2" s="386"/>
      <c r="N2" s="386"/>
      <c r="O2" s="386"/>
      <c r="P2" s="386"/>
      <c r="Q2" s="386"/>
      <c r="R2" s="387">
        <f>IF(入力!S2="","",入力!S2)</f>
        <v>2101</v>
      </c>
      <c r="S2" s="342"/>
      <c r="T2" s="342"/>
      <c r="U2" s="342"/>
      <c r="V2" s="342"/>
      <c r="W2" s="342"/>
      <c r="X2" s="388"/>
      <c r="Y2" s="341" t="str">
        <f>IF(R2="","",VLOOKUP(R2,チーム番号!A2:E501,2,FALSE))</f>
        <v>川崎</v>
      </c>
      <c r="Z2" s="342"/>
      <c r="AA2" s="342"/>
      <c r="AB2" s="342"/>
      <c r="AC2" s="342"/>
      <c r="AD2" s="342"/>
      <c r="AE2" s="374" t="s">
        <v>548</v>
      </c>
      <c r="AF2" s="374"/>
      <c r="AG2" s="374"/>
      <c r="AH2" s="374"/>
      <c r="AI2" s="375"/>
      <c r="AJ2" s="1"/>
    </row>
    <row r="3" spans="1:40" ht="18.75" customHeight="1" x14ac:dyDescent="0.2">
      <c r="A3" s="392" t="s">
        <v>2</v>
      </c>
      <c r="B3" s="393"/>
      <c r="C3" s="393"/>
      <c r="D3" s="394"/>
      <c r="E3" s="343" t="str">
        <f>CONCATENATE(入力!F3,"　　",入力!F8)</f>
        <v>川崎市立大師中学校　　</v>
      </c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5"/>
      <c r="AA3" s="355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2">
      <c r="A4" s="378"/>
      <c r="B4" s="169"/>
      <c r="C4" s="169"/>
      <c r="D4" s="313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49"/>
      <c r="AB4" s="350"/>
      <c r="AC4" s="350"/>
      <c r="AD4" s="350"/>
      <c r="AE4" s="4" t="s">
        <v>3</v>
      </c>
      <c r="AF4" s="350"/>
      <c r="AG4" s="350"/>
      <c r="AH4" s="350"/>
      <c r="AI4" s="350"/>
      <c r="AJ4" s="4" t="s">
        <v>3</v>
      </c>
      <c r="AK4" s="350"/>
      <c r="AL4" s="350"/>
      <c r="AM4" s="350"/>
      <c r="AN4" s="351"/>
    </row>
    <row r="5" spans="1:40" ht="18.75" customHeight="1" x14ac:dyDescent="0.2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78"/>
      <c r="B6" s="169"/>
      <c r="C6" s="169"/>
      <c r="D6" s="313"/>
      <c r="E6" s="390"/>
      <c r="F6" s="391"/>
      <c r="G6" s="5" t="s">
        <v>13</v>
      </c>
      <c r="H6" s="376"/>
      <c r="I6" s="376"/>
      <c r="J6" s="377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313"/>
      <c r="AA6" s="349"/>
      <c r="AB6" s="350"/>
      <c r="AC6" s="350"/>
      <c r="AD6" s="350"/>
      <c r="AE6" s="4" t="s">
        <v>3</v>
      </c>
      <c r="AF6" s="350"/>
      <c r="AG6" s="350"/>
      <c r="AH6" s="350"/>
      <c r="AI6" s="350"/>
      <c r="AJ6" s="4" t="s">
        <v>3</v>
      </c>
      <c r="AK6" s="350"/>
      <c r="AL6" s="350"/>
      <c r="AM6" s="350"/>
      <c r="AN6" s="351"/>
    </row>
    <row r="7" spans="1:40" ht="18.75" customHeight="1" x14ac:dyDescent="0.2">
      <c r="A7" s="379" t="s">
        <v>0</v>
      </c>
      <c r="B7" s="347"/>
      <c r="C7" s="347"/>
      <c r="D7" s="348"/>
      <c r="E7" s="369" t="str">
        <f>IF(入力!F12="","",入力!F12)</f>
        <v>ごとう</v>
      </c>
      <c r="F7" s="370"/>
      <c r="G7" s="370"/>
      <c r="H7" s="370"/>
      <c r="I7" s="370"/>
      <c r="J7" s="370"/>
      <c r="K7" s="370" t="str">
        <f>IF(入力!L12="","",入力!L12)</f>
        <v/>
      </c>
      <c r="L7" s="370"/>
      <c r="M7" s="370"/>
      <c r="N7" s="370"/>
      <c r="O7" s="370"/>
      <c r="P7" s="371"/>
      <c r="Q7" s="372" t="s">
        <v>0</v>
      </c>
      <c r="R7" s="347"/>
      <c r="S7" s="347"/>
      <c r="T7" s="348"/>
      <c r="U7" s="372" t="e">
        <f>IF(入力!#REF!="","",入力!#REF!)</f>
        <v>#REF!</v>
      </c>
      <c r="V7" s="347"/>
      <c r="W7" s="347"/>
      <c r="X7" s="347"/>
      <c r="Y7" s="347"/>
      <c r="Z7" s="373"/>
      <c r="AA7" s="346" t="str">
        <f>IF(入力!AB12="","",入力!AB12)</f>
        <v/>
      </c>
      <c r="AB7" s="347"/>
      <c r="AC7" s="347"/>
      <c r="AD7" s="347"/>
      <c r="AE7" s="347"/>
      <c r="AF7" s="348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5">
      <c r="A8" s="378" t="s">
        <v>6</v>
      </c>
      <c r="B8" s="169"/>
      <c r="C8" s="169"/>
      <c r="D8" s="313"/>
      <c r="E8" s="395" t="str">
        <f>IF(入力!F13="","",入力!F13)</f>
        <v>後藤</v>
      </c>
      <c r="F8" s="396"/>
      <c r="G8" s="396"/>
      <c r="H8" s="396"/>
      <c r="I8" s="396"/>
      <c r="J8" s="396"/>
      <c r="K8" s="396" t="str">
        <f>IF(入力!L13="","",入力!L13)</f>
        <v/>
      </c>
      <c r="L8" s="396"/>
      <c r="M8" s="396"/>
      <c r="N8" s="396"/>
      <c r="O8" s="396"/>
      <c r="P8" s="397"/>
      <c r="Q8" s="356" t="s">
        <v>7</v>
      </c>
      <c r="R8" s="357"/>
      <c r="S8" s="357"/>
      <c r="T8" s="358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36" t="str">
        <f>IF(入力!AJ13="","",入力!AJ13)</f>
        <v>○</v>
      </c>
      <c r="AH8" s="145"/>
      <c r="AI8" s="368" t="s">
        <v>575</v>
      </c>
      <c r="AJ8" s="368"/>
      <c r="AK8" s="368"/>
      <c r="AL8" s="368"/>
      <c r="AM8" s="145" t="str">
        <f>IF(入力!AO13="","",入力!AO13)</f>
        <v/>
      </c>
      <c r="AN8" s="367"/>
    </row>
    <row r="9" spans="1:40" ht="18.75" customHeight="1" x14ac:dyDescent="0.2">
      <c r="A9" s="379" t="s">
        <v>0</v>
      </c>
      <c r="B9" s="347"/>
      <c r="C9" s="347"/>
      <c r="D9" s="348"/>
      <c r="E9" s="372" t="str">
        <f>IF(入力!F15="","",入力!F15)</f>
        <v>しぶや</v>
      </c>
      <c r="F9" s="347"/>
      <c r="G9" s="347"/>
      <c r="H9" s="347"/>
      <c r="I9" s="347"/>
      <c r="J9" s="373"/>
      <c r="K9" s="346" t="str">
        <f>IF(入力!L15="","",入力!L15)</f>
        <v/>
      </c>
      <c r="L9" s="347"/>
      <c r="M9" s="347"/>
      <c r="N9" s="347"/>
      <c r="O9" s="347"/>
      <c r="P9" s="348"/>
      <c r="Q9" s="372" t="s">
        <v>0</v>
      </c>
      <c r="R9" s="347"/>
      <c r="S9" s="347"/>
      <c r="T9" s="348"/>
      <c r="U9" s="372" t="e">
        <f>IF(入力!#REF!="","",入力!#REF!)</f>
        <v>#REF!</v>
      </c>
      <c r="V9" s="347"/>
      <c r="W9" s="347"/>
      <c r="X9" s="347"/>
      <c r="Y9" s="347"/>
      <c r="Z9" s="373"/>
      <c r="AA9" s="346" t="str">
        <f>IF(入力!AB15="","",入力!AB15)</f>
        <v/>
      </c>
      <c r="AB9" s="347"/>
      <c r="AC9" s="347"/>
      <c r="AD9" s="347"/>
      <c r="AE9" s="347"/>
      <c r="AF9" s="398"/>
      <c r="AG9" s="400"/>
      <c r="AH9" s="401"/>
      <c r="AI9" s="401"/>
      <c r="AJ9" s="401"/>
      <c r="AK9" s="401"/>
      <c r="AL9" s="401"/>
      <c r="AM9" s="401"/>
      <c r="AN9" s="401"/>
    </row>
    <row r="10" spans="1:40" ht="37.5" customHeight="1" thickBot="1" x14ac:dyDescent="0.25">
      <c r="A10" s="144" t="s">
        <v>8</v>
      </c>
      <c r="B10" s="145"/>
      <c r="C10" s="145"/>
      <c r="D10" s="146"/>
      <c r="E10" s="380" t="str">
        <f>IF(入力!F16="","",入力!F16)</f>
        <v>渋谷</v>
      </c>
      <c r="F10" s="381"/>
      <c r="G10" s="381"/>
      <c r="H10" s="381"/>
      <c r="I10" s="381"/>
      <c r="J10" s="382"/>
      <c r="K10" s="383" t="str">
        <f>IF(入力!L16="","",入力!L16)</f>
        <v/>
      </c>
      <c r="L10" s="381"/>
      <c r="M10" s="381"/>
      <c r="N10" s="381"/>
      <c r="O10" s="381"/>
      <c r="P10" s="384"/>
      <c r="Q10" s="145" t="s">
        <v>9</v>
      </c>
      <c r="R10" s="145"/>
      <c r="S10" s="145"/>
      <c r="T10" s="146"/>
      <c r="U10" s="380" t="e">
        <f>IF(入力!#REF!="","",入力!#REF!)</f>
        <v>#REF!</v>
      </c>
      <c r="V10" s="381"/>
      <c r="W10" s="381"/>
      <c r="X10" s="381"/>
      <c r="Y10" s="381"/>
      <c r="Z10" s="382"/>
      <c r="AA10" s="383" t="str">
        <f>IF(入力!AB16="","",入力!AB16)</f>
        <v/>
      </c>
      <c r="AB10" s="381"/>
      <c r="AC10" s="381"/>
      <c r="AD10" s="381"/>
      <c r="AE10" s="381"/>
      <c r="AF10" s="399"/>
      <c r="AG10" s="402"/>
      <c r="AH10" s="403"/>
      <c r="AI10" s="403"/>
      <c r="AJ10" s="403"/>
      <c r="AK10" s="403"/>
      <c r="AL10" s="403"/>
      <c r="AM10" s="403"/>
      <c r="AN10" s="403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337" t="s">
        <v>577</v>
      </c>
      <c r="H12" s="337"/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7"/>
      <c r="X12" s="337"/>
      <c r="Y12" s="337"/>
      <c r="Z12" s="337"/>
      <c r="AA12" s="337"/>
      <c r="AB12" s="337"/>
      <c r="AC12" s="337"/>
      <c r="AD12" s="337"/>
      <c r="AE12" s="337"/>
      <c r="AF12" s="337"/>
      <c r="AG12" s="337"/>
      <c r="AH12" s="337"/>
      <c r="AI12" s="337"/>
      <c r="AJ12" s="337"/>
      <c r="AK12" s="337"/>
      <c r="AL12" s="337"/>
    </row>
    <row r="13" spans="1:40" ht="18.75" customHeight="1" x14ac:dyDescent="0.2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5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2">
      <c r="A15" s="116">
        <v>1</v>
      </c>
      <c r="B15" s="117"/>
      <c r="C15" s="327">
        <f>IF(入力!D22="","",入力!D22)</f>
        <v>1</v>
      </c>
      <c r="D15" s="327"/>
      <c r="E15" s="323" t="str">
        <f>IF(入力!F22="","",入力!F22)</f>
        <v>かも</v>
      </c>
      <c r="F15" s="324"/>
      <c r="G15" s="324"/>
      <c r="H15" s="324"/>
      <c r="I15" s="324"/>
      <c r="J15" s="324" t="str">
        <f>IF(入力!K22="","",入力!K22)</f>
        <v>しゅんぺい</v>
      </c>
      <c r="K15" s="324"/>
      <c r="L15" s="324"/>
      <c r="M15" s="324"/>
      <c r="N15" s="325"/>
      <c r="O15" s="327">
        <f>IF(入力!P22="","",入力!P22)</f>
        <v>3</v>
      </c>
      <c r="P15" s="327"/>
      <c r="Q15" s="329">
        <f>IF(入力!R22="","",入力!R22)</f>
        <v>164</v>
      </c>
      <c r="R15" s="330"/>
      <c r="S15" s="329" t="str">
        <f>IF(入力!T22="","",入力!T22)</f>
        <v>○</v>
      </c>
      <c r="T15" s="331"/>
      <c r="U15" s="116">
        <v>7</v>
      </c>
      <c r="V15" s="117"/>
      <c r="W15" s="327">
        <f>IF(入力!X22="","",入力!X22)</f>
        <v>7</v>
      </c>
      <c r="X15" s="327"/>
      <c r="Y15" s="323" t="str">
        <f>IF(入力!Z22="","",入力!Z22)</f>
        <v>たなか</v>
      </c>
      <c r="Z15" s="324"/>
      <c r="AA15" s="324"/>
      <c r="AB15" s="324"/>
      <c r="AC15" s="324"/>
      <c r="AD15" s="324" t="str">
        <f>IF(入力!AE22="","",入力!AE22)</f>
        <v>あきと</v>
      </c>
      <c r="AE15" s="324"/>
      <c r="AF15" s="324"/>
      <c r="AG15" s="324"/>
      <c r="AH15" s="325"/>
      <c r="AI15" s="327">
        <f>IF(入力!AJ22="","",入力!AJ22)</f>
        <v>3</v>
      </c>
      <c r="AJ15" s="327"/>
      <c r="AK15" s="329">
        <f>IF(入力!AL22="","",入力!AL22)</f>
        <v>165</v>
      </c>
      <c r="AL15" s="330"/>
      <c r="AM15" s="329" t="str">
        <f>IF(入力!AN22="","",入力!AN22)</f>
        <v>○</v>
      </c>
      <c r="AN15" s="331"/>
    </row>
    <row r="16" spans="1:40" ht="37.5" customHeight="1" x14ac:dyDescent="0.2">
      <c r="A16" s="99"/>
      <c r="B16" s="100"/>
      <c r="C16" s="328"/>
      <c r="D16" s="328"/>
      <c r="E16" s="340" t="str">
        <f>IF(入力!F23="","",入力!F23)</f>
        <v>加茂</v>
      </c>
      <c r="F16" s="338"/>
      <c r="G16" s="338"/>
      <c r="H16" s="338"/>
      <c r="I16" s="338"/>
      <c r="J16" s="338" t="str">
        <f>IF(入力!K23="","",入力!K23)</f>
        <v>駿平</v>
      </c>
      <c r="K16" s="338"/>
      <c r="L16" s="338"/>
      <c r="M16" s="338"/>
      <c r="N16" s="339"/>
      <c r="O16" s="328"/>
      <c r="P16" s="328"/>
      <c r="Q16" s="168"/>
      <c r="R16" s="313"/>
      <c r="S16" s="168"/>
      <c r="T16" s="332"/>
      <c r="U16" s="99"/>
      <c r="V16" s="100"/>
      <c r="W16" s="328"/>
      <c r="X16" s="328"/>
      <c r="Y16" s="340" t="str">
        <f>IF(入力!Z23="","",入力!Z23)</f>
        <v>田中</v>
      </c>
      <c r="Z16" s="338"/>
      <c r="AA16" s="338"/>
      <c r="AB16" s="338"/>
      <c r="AC16" s="338"/>
      <c r="AD16" s="338" t="str">
        <f>IF(入力!AE23="","",入力!AE23)</f>
        <v>瑛斗</v>
      </c>
      <c r="AE16" s="338"/>
      <c r="AF16" s="338"/>
      <c r="AG16" s="338"/>
      <c r="AH16" s="339"/>
      <c r="AI16" s="328"/>
      <c r="AJ16" s="328"/>
      <c r="AK16" s="168"/>
      <c r="AL16" s="313"/>
      <c r="AM16" s="168"/>
      <c r="AN16" s="332"/>
    </row>
    <row r="17" spans="1:40" ht="18.75" customHeight="1" x14ac:dyDescent="0.2">
      <c r="A17" s="89">
        <v>2</v>
      </c>
      <c r="B17" s="90"/>
      <c r="C17" s="321">
        <f>IF(入力!D24="","",入力!D24)</f>
        <v>2</v>
      </c>
      <c r="D17" s="321"/>
      <c r="E17" s="326" t="str">
        <f>IF(入力!F24="","",入力!F24)</f>
        <v>たけうち</v>
      </c>
      <c r="F17" s="319"/>
      <c r="G17" s="319"/>
      <c r="H17" s="319"/>
      <c r="I17" s="319"/>
      <c r="J17" s="319" t="str">
        <f>IF(入力!K24="","",入力!K24)</f>
        <v>まさと</v>
      </c>
      <c r="K17" s="319"/>
      <c r="L17" s="319"/>
      <c r="M17" s="319"/>
      <c r="N17" s="320"/>
      <c r="O17" s="321">
        <f>IF(入力!P24="","",入力!P24)</f>
        <v>3</v>
      </c>
      <c r="P17" s="321"/>
      <c r="Q17" s="312">
        <f>IF(入力!R24="","",入力!R24)</f>
        <v>174</v>
      </c>
      <c r="R17" s="143"/>
      <c r="S17" s="314" t="str">
        <f>IF(入力!T24="","",入力!T24)</f>
        <v>○</v>
      </c>
      <c r="T17" s="315"/>
      <c r="U17" s="89">
        <v>8</v>
      </c>
      <c r="V17" s="90"/>
      <c r="W17" s="321">
        <f>IF(入力!X24="","",入力!X24)</f>
        <v>8</v>
      </c>
      <c r="X17" s="321"/>
      <c r="Y17" s="326" t="str">
        <f>IF(入力!Z24="","",入力!Z24)</f>
        <v>とやま</v>
      </c>
      <c r="Z17" s="319"/>
      <c r="AA17" s="319"/>
      <c r="AB17" s="319"/>
      <c r="AC17" s="319"/>
      <c r="AD17" s="319" t="str">
        <f>IF(入力!AE24="","",入力!AE24)</f>
        <v>ゆうた</v>
      </c>
      <c r="AE17" s="319"/>
      <c r="AF17" s="319"/>
      <c r="AG17" s="319"/>
      <c r="AH17" s="320"/>
      <c r="AI17" s="321">
        <f>IF(入力!AJ24="","",入力!AJ24)</f>
        <v>3</v>
      </c>
      <c r="AJ17" s="321"/>
      <c r="AK17" s="312">
        <f>IF(入力!AL24="","",入力!AL24)</f>
        <v>162</v>
      </c>
      <c r="AL17" s="143"/>
      <c r="AM17" s="314" t="str">
        <f>IF(入力!AN24="","",入力!AN24)</f>
        <v>○</v>
      </c>
      <c r="AN17" s="315"/>
    </row>
    <row r="18" spans="1:40" ht="37.5" customHeight="1" x14ac:dyDescent="0.2">
      <c r="A18" s="107"/>
      <c r="B18" s="108"/>
      <c r="C18" s="322"/>
      <c r="D18" s="322"/>
      <c r="E18" s="310" t="str">
        <f>IF(入力!F25="","",入力!F25)</f>
        <v>武内</v>
      </c>
      <c r="F18" s="311"/>
      <c r="G18" s="311"/>
      <c r="H18" s="311"/>
      <c r="I18" s="311"/>
      <c r="J18" s="311" t="str">
        <f>IF(入力!K25="","",入力!K25)</f>
        <v>實利</v>
      </c>
      <c r="K18" s="311"/>
      <c r="L18" s="311"/>
      <c r="M18" s="311"/>
      <c r="N18" s="318"/>
      <c r="O18" s="322"/>
      <c r="P18" s="322"/>
      <c r="Q18" s="168"/>
      <c r="R18" s="313"/>
      <c r="S18" s="316"/>
      <c r="T18" s="317"/>
      <c r="U18" s="107"/>
      <c r="V18" s="108"/>
      <c r="W18" s="322"/>
      <c r="X18" s="322"/>
      <c r="Y18" s="310" t="str">
        <f>IF(入力!Z25="","",入力!Z25)</f>
        <v>外山</v>
      </c>
      <c r="Z18" s="311"/>
      <c r="AA18" s="311"/>
      <c r="AB18" s="311"/>
      <c r="AC18" s="311"/>
      <c r="AD18" s="311" t="str">
        <f>IF(入力!AE25="","",入力!AE25)</f>
        <v>裕汰</v>
      </c>
      <c r="AE18" s="311"/>
      <c r="AF18" s="311"/>
      <c r="AG18" s="311"/>
      <c r="AH18" s="318"/>
      <c r="AI18" s="322"/>
      <c r="AJ18" s="322"/>
      <c r="AK18" s="168"/>
      <c r="AL18" s="313"/>
      <c r="AM18" s="316"/>
      <c r="AN18" s="317"/>
    </row>
    <row r="19" spans="1:40" ht="18.75" customHeight="1" x14ac:dyDescent="0.2">
      <c r="A19" s="99">
        <v>3</v>
      </c>
      <c r="B19" s="100"/>
      <c r="C19" s="321">
        <f>IF(入力!D26="","",入力!D26)</f>
        <v>3</v>
      </c>
      <c r="D19" s="321"/>
      <c r="E19" s="326" t="str">
        <f>IF(入力!F26="","",入力!F26)</f>
        <v>しみず</v>
      </c>
      <c r="F19" s="319"/>
      <c r="G19" s="319"/>
      <c r="H19" s="319"/>
      <c r="I19" s="319"/>
      <c r="J19" s="319" t="str">
        <f>IF(入力!K26="","",入力!K26)</f>
        <v>まさと</v>
      </c>
      <c r="K19" s="319"/>
      <c r="L19" s="319"/>
      <c r="M19" s="319"/>
      <c r="N19" s="320"/>
      <c r="O19" s="321">
        <f>IF(入力!P26="","",入力!P26)</f>
        <v>3</v>
      </c>
      <c r="P19" s="321"/>
      <c r="Q19" s="312">
        <f>IF(入力!R26="","",入力!R26)</f>
        <v>168</v>
      </c>
      <c r="R19" s="143"/>
      <c r="S19" s="314" t="str">
        <f>IF(入力!T26="","",入力!T26)</f>
        <v>○</v>
      </c>
      <c r="T19" s="315"/>
      <c r="U19" s="99">
        <v>9</v>
      </c>
      <c r="V19" s="100"/>
      <c r="W19" s="321">
        <f>IF(入力!X26="","",入力!X26)</f>
        <v>9</v>
      </c>
      <c r="X19" s="321"/>
      <c r="Y19" s="326" t="str">
        <f>IF(入力!Z26="","",入力!Z26)</f>
        <v>いのうえ</v>
      </c>
      <c r="Z19" s="319"/>
      <c r="AA19" s="319"/>
      <c r="AB19" s="319"/>
      <c r="AC19" s="319"/>
      <c r="AD19" s="319" t="str">
        <f>IF(入力!AE26="","",入力!AE26)</f>
        <v>こうた</v>
      </c>
      <c r="AE19" s="319"/>
      <c r="AF19" s="319"/>
      <c r="AG19" s="319"/>
      <c r="AH19" s="320"/>
      <c r="AI19" s="321">
        <f>IF(入力!AJ26="","",入力!AJ26)</f>
        <v>3</v>
      </c>
      <c r="AJ19" s="321"/>
      <c r="AK19" s="312">
        <f>IF(入力!AL26="","",入力!AL26)</f>
        <v>158</v>
      </c>
      <c r="AL19" s="143"/>
      <c r="AM19" s="314" t="str">
        <f>IF(入力!AN26="","",入力!AN26)</f>
        <v>○</v>
      </c>
      <c r="AN19" s="315"/>
    </row>
    <row r="20" spans="1:40" ht="37.5" customHeight="1" x14ac:dyDescent="0.2">
      <c r="A20" s="99"/>
      <c r="B20" s="100"/>
      <c r="C20" s="322"/>
      <c r="D20" s="322"/>
      <c r="E20" s="310" t="str">
        <f>IF(入力!F27="","",入力!F27)</f>
        <v>清水</v>
      </c>
      <c r="F20" s="311"/>
      <c r="G20" s="311"/>
      <c r="H20" s="311"/>
      <c r="I20" s="311"/>
      <c r="J20" s="311" t="str">
        <f>IF(入力!K27="","",入力!K27)</f>
        <v>将翔</v>
      </c>
      <c r="K20" s="311"/>
      <c r="L20" s="311"/>
      <c r="M20" s="311"/>
      <c r="N20" s="318"/>
      <c r="O20" s="322"/>
      <c r="P20" s="322"/>
      <c r="Q20" s="168"/>
      <c r="R20" s="313"/>
      <c r="S20" s="316"/>
      <c r="T20" s="317"/>
      <c r="U20" s="99"/>
      <c r="V20" s="100"/>
      <c r="W20" s="322"/>
      <c r="X20" s="322"/>
      <c r="Y20" s="310" t="str">
        <f>IF(入力!Z27="","",入力!Z27)</f>
        <v>井上</v>
      </c>
      <c r="Z20" s="311"/>
      <c r="AA20" s="311"/>
      <c r="AB20" s="311"/>
      <c r="AC20" s="311"/>
      <c r="AD20" s="311" t="str">
        <f>IF(入力!AE27="","",入力!AE27)</f>
        <v>煌太</v>
      </c>
      <c r="AE20" s="311"/>
      <c r="AF20" s="311"/>
      <c r="AG20" s="311"/>
      <c r="AH20" s="318"/>
      <c r="AI20" s="322"/>
      <c r="AJ20" s="322"/>
      <c r="AK20" s="168"/>
      <c r="AL20" s="313"/>
      <c r="AM20" s="316"/>
      <c r="AN20" s="317"/>
    </row>
    <row r="21" spans="1:40" ht="18.75" customHeight="1" x14ac:dyDescent="0.2">
      <c r="A21" s="89">
        <v>4</v>
      </c>
      <c r="B21" s="90"/>
      <c r="C21" s="321">
        <f>IF(入力!D28="","",入力!D28)</f>
        <v>4</v>
      </c>
      <c r="D21" s="321"/>
      <c r="E21" s="326" t="str">
        <f>IF(入力!F28="","",入力!F28)</f>
        <v>こん</v>
      </c>
      <c r="F21" s="319"/>
      <c r="G21" s="319"/>
      <c r="H21" s="319"/>
      <c r="I21" s="319"/>
      <c r="J21" s="319" t="str">
        <f>IF(入力!K28="","",入力!K28)</f>
        <v>れおう</v>
      </c>
      <c r="K21" s="319"/>
      <c r="L21" s="319"/>
      <c r="M21" s="319"/>
      <c r="N21" s="320"/>
      <c r="O21" s="321">
        <f>IF(入力!P28="","",入力!P28)</f>
        <v>3</v>
      </c>
      <c r="P21" s="321"/>
      <c r="Q21" s="312">
        <f>IF(入力!R28="","",入力!R28)</f>
        <v>168</v>
      </c>
      <c r="R21" s="143"/>
      <c r="S21" s="314" t="str">
        <f>IF(入力!T28="","",入力!T28)</f>
        <v>○</v>
      </c>
      <c r="T21" s="315"/>
      <c r="U21" s="89">
        <v>10</v>
      </c>
      <c r="V21" s="90"/>
      <c r="W21" s="321">
        <f>IF(入力!X28="","",入力!X28)</f>
        <v>10</v>
      </c>
      <c r="X21" s="321"/>
      <c r="Y21" s="326" t="str">
        <f>IF(入力!Z28="","",入力!Z28)</f>
        <v>たかしま</v>
      </c>
      <c r="Z21" s="319"/>
      <c r="AA21" s="319"/>
      <c r="AB21" s="319"/>
      <c r="AC21" s="319"/>
      <c r="AD21" s="319" t="str">
        <f>IF(入力!AE28="","",入力!AE28)</f>
        <v>じん</v>
      </c>
      <c r="AE21" s="319"/>
      <c r="AF21" s="319"/>
      <c r="AG21" s="319"/>
      <c r="AH21" s="320"/>
      <c r="AI21" s="321">
        <f>IF(入力!AJ28="","",入力!AJ28)</f>
        <v>3</v>
      </c>
      <c r="AJ21" s="321"/>
      <c r="AK21" s="312">
        <f>IF(入力!AL28="","",入力!AL28)</f>
        <v>162</v>
      </c>
      <c r="AL21" s="143"/>
      <c r="AM21" s="314" t="str">
        <f>IF(入力!AN28="","",入力!AN28)</f>
        <v>○</v>
      </c>
      <c r="AN21" s="315"/>
    </row>
    <row r="22" spans="1:40" ht="37.5" customHeight="1" x14ac:dyDescent="0.2">
      <c r="A22" s="107"/>
      <c r="B22" s="108"/>
      <c r="C22" s="322"/>
      <c r="D22" s="322"/>
      <c r="E22" s="310" t="str">
        <f>IF(入力!F29="","",入力!F29)</f>
        <v>今</v>
      </c>
      <c r="F22" s="311"/>
      <c r="G22" s="311"/>
      <c r="H22" s="311"/>
      <c r="I22" s="311"/>
      <c r="J22" s="311" t="str">
        <f>IF(入力!K29="","",入力!K29)</f>
        <v>玲央</v>
      </c>
      <c r="K22" s="311"/>
      <c r="L22" s="311"/>
      <c r="M22" s="311"/>
      <c r="N22" s="318"/>
      <c r="O22" s="322"/>
      <c r="P22" s="322"/>
      <c r="Q22" s="168"/>
      <c r="R22" s="313"/>
      <c r="S22" s="316"/>
      <c r="T22" s="317"/>
      <c r="U22" s="107"/>
      <c r="V22" s="108"/>
      <c r="W22" s="322"/>
      <c r="X22" s="322"/>
      <c r="Y22" s="310" t="str">
        <f>IF(入力!Z29="","",入力!Z29)</f>
        <v>髙島</v>
      </c>
      <c r="Z22" s="311"/>
      <c r="AA22" s="311"/>
      <c r="AB22" s="311"/>
      <c r="AC22" s="311"/>
      <c r="AD22" s="311" t="str">
        <f>IF(入力!AE29="","",入力!AE29)</f>
        <v>仁</v>
      </c>
      <c r="AE22" s="311"/>
      <c r="AF22" s="311"/>
      <c r="AG22" s="311"/>
      <c r="AH22" s="318"/>
      <c r="AI22" s="322"/>
      <c r="AJ22" s="322"/>
      <c r="AK22" s="168"/>
      <c r="AL22" s="313"/>
      <c r="AM22" s="316"/>
      <c r="AN22" s="317"/>
    </row>
    <row r="23" spans="1:40" ht="18.75" customHeight="1" x14ac:dyDescent="0.2">
      <c r="A23" s="99">
        <v>5</v>
      </c>
      <c r="B23" s="100"/>
      <c r="C23" s="321">
        <f>IF(入力!D30="","",入力!D30)</f>
        <v>5</v>
      </c>
      <c r="D23" s="321"/>
      <c r="E23" s="326" t="str">
        <f>IF(入力!F30="","",入力!F30)</f>
        <v>くまがい</v>
      </c>
      <c r="F23" s="319"/>
      <c r="G23" s="319"/>
      <c r="H23" s="319"/>
      <c r="I23" s="319"/>
      <c r="J23" s="319" t="str">
        <f>IF(入力!K30="","",入力!K30)</f>
        <v>ひろき</v>
      </c>
      <c r="K23" s="319"/>
      <c r="L23" s="319"/>
      <c r="M23" s="319"/>
      <c r="N23" s="320"/>
      <c r="O23" s="321">
        <f>IF(入力!P30="","",入力!P30)</f>
        <v>3</v>
      </c>
      <c r="P23" s="321"/>
      <c r="Q23" s="312">
        <f>IF(入力!R30="","",入力!R30)</f>
        <v>170</v>
      </c>
      <c r="R23" s="143"/>
      <c r="S23" s="314" t="str">
        <f>IF(入力!T30="","",入力!T30)</f>
        <v>○</v>
      </c>
      <c r="T23" s="315"/>
      <c r="U23" s="82">
        <v>11</v>
      </c>
      <c r="V23" s="83"/>
      <c r="W23" s="321">
        <f>IF(入力!X30="","",入力!X30)</f>
        <v>11</v>
      </c>
      <c r="X23" s="321"/>
      <c r="Y23" s="326" t="str">
        <f>IF(入力!Z30="","",入力!Z30)</f>
        <v>ほそや</v>
      </c>
      <c r="Z23" s="319"/>
      <c r="AA23" s="319"/>
      <c r="AB23" s="319"/>
      <c r="AC23" s="319"/>
      <c r="AD23" s="319" t="str">
        <f>IF(入力!AE30="","",入力!AE30)</f>
        <v>はると</v>
      </c>
      <c r="AE23" s="319"/>
      <c r="AF23" s="319"/>
      <c r="AG23" s="319"/>
      <c r="AH23" s="320"/>
      <c r="AI23" s="321">
        <f>IF(入力!AJ30="","",入力!AJ30)</f>
        <v>2</v>
      </c>
      <c r="AJ23" s="321"/>
      <c r="AK23" s="312">
        <f>IF(入力!AL30="","",入力!AL30)</f>
        <v>170</v>
      </c>
      <c r="AL23" s="143"/>
      <c r="AM23" s="314" t="str">
        <f>IF(入力!AN30="","",入力!AN30)</f>
        <v>○</v>
      </c>
      <c r="AN23" s="315"/>
    </row>
    <row r="24" spans="1:40" ht="37.5" customHeight="1" x14ac:dyDescent="0.2">
      <c r="A24" s="99"/>
      <c r="B24" s="100"/>
      <c r="C24" s="322"/>
      <c r="D24" s="322"/>
      <c r="E24" s="310" t="str">
        <f>IF(入力!F31="","",入力!F31)</f>
        <v>熊谷</v>
      </c>
      <c r="F24" s="311"/>
      <c r="G24" s="311"/>
      <c r="H24" s="311"/>
      <c r="I24" s="311"/>
      <c r="J24" s="311" t="str">
        <f>IF(入力!K31="","",入力!K31)</f>
        <v>洋輝</v>
      </c>
      <c r="K24" s="311"/>
      <c r="L24" s="311"/>
      <c r="M24" s="311"/>
      <c r="N24" s="318"/>
      <c r="O24" s="322"/>
      <c r="P24" s="322"/>
      <c r="Q24" s="168"/>
      <c r="R24" s="313"/>
      <c r="S24" s="316"/>
      <c r="T24" s="317"/>
      <c r="U24" s="82"/>
      <c r="V24" s="83"/>
      <c r="W24" s="322"/>
      <c r="X24" s="322"/>
      <c r="Y24" s="310" t="str">
        <f>IF(入力!Z31="","",入力!Z31)</f>
        <v>細谷</v>
      </c>
      <c r="Z24" s="311"/>
      <c r="AA24" s="311"/>
      <c r="AB24" s="311"/>
      <c r="AC24" s="311"/>
      <c r="AD24" s="311" t="str">
        <f>IF(入力!AE31="","",入力!AE31)</f>
        <v>遙斗</v>
      </c>
      <c r="AE24" s="311"/>
      <c r="AF24" s="311"/>
      <c r="AG24" s="311"/>
      <c r="AH24" s="318"/>
      <c r="AI24" s="322"/>
      <c r="AJ24" s="322"/>
      <c r="AK24" s="168"/>
      <c r="AL24" s="313"/>
      <c r="AM24" s="316"/>
      <c r="AN24" s="317"/>
    </row>
    <row r="25" spans="1:40" ht="18.75" customHeight="1" x14ac:dyDescent="0.2">
      <c r="A25" s="89">
        <v>6</v>
      </c>
      <c r="B25" s="90"/>
      <c r="C25" s="321">
        <f>IF(入力!D32="","",入力!D32)</f>
        <v>6</v>
      </c>
      <c r="D25" s="321"/>
      <c r="E25" s="326" t="str">
        <f>IF(入力!F32="","",入力!F32)</f>
        <v>ひるま</v>
      </c>
      <c r="F25" s="319"/>
      <c r="G25" s="319"/>
      <c r="H25" s="319"/>
      <c r="I25" s="319"/>
      <c r="J25" s="319" t="str">
        <f>IF(入力!K32="","",入力!K32)</f>
        <v>あつき</v>
      </c>
      <c r="K25" s="319"/>
      <c r="L25" s="319"/>
      <c r="M25" s="319"/>
      <c r="N25" s="320"/>
      <c r="O25" s="321">
        <f>IF(入力!P32="","",入力!P32)</f>
        <v>3</v>
      </c>
      <c r="P25" s="321"/>
      <c r="Q25" s="312">
        <f>IF(入力!R32="","",入力!R32)</f>
        <v>167</v>
      </c>
      <c r="R25" s="143"/>
      <c r="S25" s="314" t="str">
        <f>IF(入力!T32="","",入力!T32)</f>
        <v>○</v>
      </c>
      <c r="T25" s="315"/>
      <c r="U25" s="82">
        <v>12</v>
      </c>
      <c r="V25" s="83"/>
      <c r="W25" s="321">
        <f>IF(入力!X32="","",入力!X32)</f>
        <v>12</v>
      </c>
      <c r="X25" s="321"/>
      <c r="Y25" s="326" t="str">
        <f>IF(入力!Z32="","",入力!Z32)</f>
        <v>どい</v>
      </c>
      <c r="Z25" s="319"/>
      <c r="AA25" s="319"/>
      <c r="AB25" s="319"/>
      <c r="AC25" s="319"/>
      <c r="AD25" s="319" t="str">
        <f>IF(入力!AE32="","",入力!AE32)</f>
        <v>しょうたろう</v>
      </c>
      <c r="AE25" s="319"/>
      <c r="AF25" s="319"/>
      <c r="AG25" s="319"/>
      <c r="AH25" s="320"/>
      <c r="AI25" s="321">
        <f>IF(入力!AJ32="","",入力!AJ32)</f>
        <v>2</v>
      </c>
      <c r="AJ25" s="321"/>
      <c r="AK25" s="312">
        <f>IF(入力!AL32="","",入力!AL32)</f>
        <v>166</v>
      </c>
      <c r="AL25" s="143"/>
      <c r="AM25" s="314" t="str">
        <f>IF(入力!AN32="","",入力!AN32)</f>
        <v>○</v>
      </c>
      <c r="AN25" s="315"/>
    </row>
    <row r="26" spans="1:40" ht="37.5" customHeight="1" thickBot="1" x14ac:dyDescent="0.25">
      <c r="A26" s="91"/>
      <c r="B26" s="92"/>
      <c r="C26" s="335"/>
      <c r="D26" s="335"/>
      <c r="E26" s="352" t="str">
        <f>IF(入力!F33="","",入力!F33)</f>
        <v>蛭間</v>
      </c>
      <c r="F26" s="353"/>
      <c r="G26" s="353"/>
      <c r="H26" s="353"/>
      <c r="I26" s="353"/>
      <c r="J26" s="353" t="str">
        <f>IF(入力!K33="","",入力!K33)</f>
        <v>惇貴</v>
      </c>
      <c r="K26" s="353"/>
      <c r="L26" s="353"/>
      <c r="M26" s="353"/>
      <c r="N26" s="354"/>
      <c r="O26" s="335"/>
      <c r="P26" s="335"/>
      <c r="Q26" s="336"/>
      <c r="R26" s="146"/>
      <c r="S26" s="333"/>
      <c r="T26" s="334"/>
      <c r="U26" s="84"/>
      <c r="V26" s="85"/>
      <c r="W26" s="335"/>
      <c r="X26" s="335"/>
      <c r="Y26" s="352" t="str">
        <f>IF(入力!Z33="","",入力!Z33)</f>
        <v>土肥</v>
      </c>
      <c r="Z26" s="353"/>
      <c r="AA26" s="353"/>
      <c r="AB26" s="353"/>
      <c r="AC26" s="353"/>
      <c r="AD26" s="353" t="str">
        <f>IF(入力!AE33="","",入力!AE33)</f>
        <v>彰太郎</v>
      </c>
      <c r="AE26" s="353"/>
      <c r="AF26" s="353"/>
      <c r="AG26" s="353"/>
      <c r="AH26" s="354"/>
      <c r="AI26" s="335"/>
      <c r="AJ26" s="335"/>
      <c r="AK26" s="336"/>
      <c r="AL26" s="146"/>
      <c r="AM26" s="333"/>
      <c r="AN26" s="334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403" t="s">
        <v>603</v>
      </c>
      <c r="B1" s="403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 x14ac:dyDescent="0.25">
      <c r="A2" s="403"/>
      <c r="B2" s="403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404" t="s">
        <v>610</v>
      </c>
      <c r="B4" s="405"/>
      <c r="C4" s="405"/>
      <c r="D4" s="405"/>
      <c r="E4" s="405"/>
      <c r="F4" s="405"/>
      <c r="G4" s="406"/>
      <c r="H4" s="40" t="s">
        <v>611</v>
      </c>
      <c r="I4" s="40" t="s">
        <v>612</v>
      </c>
      <c r="J4" s="410" t="s">
        <v>613</v>
      </c>
      <c r="K4" s="405"/>
      <c r="L4" s="405"/>
      <c r="M4" s="405"/>
      <c r="N4" s="405"/>
      <c r="O4" s="405"/>
      <c r="P4" s="405"/>
      <c r="Q4" s="406"/>
    </row>
    <row r="5" spans="1:41" ht="72" customHeight="1" thickBot="1" x14ac:dyDescent="0.25">
      <c r="A5" s="407" t="str">
        <f>入力!$B$1</f>
        <v>令和４年度　神奈川県中学校バレーボール選手権大会
参加申込書</v>
      </c>
      <c r="B5" s="408"/>
      <c r="C5" s="408"/>
      <c r="D5" s="408"/>
      <c r="E5" s="408"/>
      <c r="F5" s="408"/>
      <c r="G5" s="409"/>
      <c r="H5" s="28"/>
      <c r="I5" s="28" t="str">
        <f>IF(入力!AH16="","",入力!AH16)</f>
        <v/>
      </c>
      <c r="J5" s="411"/>
      <c r="K5" s="412"/>
      <c r="L5" s="412"/>
      <c r="M5" s="412"/>
      <c r="N5" s="412"/>
      <c r="O5" s="412"/>
      <c r="P5" s="412"/>
      <c r="Q5" s="413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2101</v>
      </c>
      <c r="B7" s="31" t="str">
        <f t="shared" ref="B7:C7" si="0">IF($A$8="","",IF($A$9="",B8,B8&amp;"・"&amp;B9))</f>
        <v>川崎市立大師中学校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210</v>
      </c>
      <c r="G7" s="31" t="str">
        <f t="shared" si="1"/>
        <v>0811</v>
      </c>
      <c r="H7" s="31">
        <f t="shared" si="1"/>
        <v>0</v>
      </c>
      <c r="I7" s="31" t="str">
        <f t="shared" si="1"/>
        <v>川崎市川崎区大師河原2-1-1</v>
      </c>
      <c r="J7" s="31">
        <f t="shared" si="1"/>
        <v>0</v>
      </c>
      <c r="K7" s="31" t="str">
        <f t="shared" si="1"/>
        <v>044</v>
      </c>
      <c r="L7" s="31" t="str">
        <f t="shared" si="1"/>
        <v>266</v>
      </c>
      <c r="M7" s="31" t="str">
        <f t="shared" si="1"/>
        <v>5791</v>
      </c>
      <c r="N7" s="31" t="str">
        <f t="shared" si="1"/>
        <v>044</v>
      </c>
      <c r="O7" s="31" t="str">
        <f t="shared" si="1"/>
        <v>287</v>
      </c>
      <c r="P7" s="31" t="str">
        <f t="shared" si="1"/>
        <v>4068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2101</v>
      </c>
      <c r="B8" s="32" t="str">
        <f>IF(入力!$F$3="","",入力!$F$3)</f>
        <v>川崎市立大師中学校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210</v>
      </c>
      <c r="G8" s="42" t="str">
        <f>IF(入力!$I$6="","",入力!$I$6)</f>
        <v>0811</v>
      </c>
      <c r="H8" s="32"/>
      <c r="I8" s="32" t="str">
        <f>IF(入力!$L$5="","",入力!$L$5)</f>
        <v>川崎市川崎区大師河原2-1-1</v>
      </c>
      <c r="J8" s="32"/>
      <c r="K8" s="42" t="str">
        <f>IF(入力!$AB$4="","",入力!$AB$4)</f>
        <v>044</v>
      </c>
      <c r="L8" s="42" t="str">
        <f>IF(入力!$AG$4="","",入力!$AG$4)</f>
        <v>266</v>
      </c>
      <c r="M8" s="42" t="str">
        <f>IF(入力!$AL$4="","",入力!$AL$4)</f>
        <v>5791</v>
      </c>
      <c r="N8" s="42" t="str">
        <f>IF(入力!$AB$6="","",入力!$AB$6)</f>
        <v>044</v>
      </c>
      <c r="O8" s="42" t="str">
        <f>IF(入力!$AG$6="","",入力!$AG$6)</f>
        <v>287</v>
      </c>
      <c r="P8" s="42" t="str">
        <f>IF(入力!$AL$6="","",入力!$AL$6)</f>
        <v>4068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5791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後藤</v>
      </c>
      <c r="D16" s="32" t="str">
        <f>IF(入力!$K$13="","",入力!$K$13)</f>
        <v>章人</v>
      </c>
      <c r="E16" s="32" t="str">
        <f>IF(入力!$F$12="","",入力!$F$12)</f>
        <v>ごとう</v>
      </c>
      <c r="F16" s="32" t="str">
        <f>IF(入力!$K$12="","",入力!$K$12)</f>
        <v>あきひと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松重</v>
      </c>
      <c r="D17" s="32" t="str">
        <f>IF(入力!$AE$13="","",入力!$AE$13)</f>
        <v>岳</v>
      </c>
      <c r="E17" s="32" t="str">
        <f>IF(入力!$Z$12="","",入力!$Z$12)</f>
        <v>まつしげ</v>
      </c>
      <c r="F17" s="32" t="str">
        <f>IF(入力!$AE$12="","",入力!$AE$12)</f>
        <v>がく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>渋谷</v>
      </c>
      <c r="D20" s="32" t="str">
        <f>IF(入力!$K$16="","",入力!$K$16)</f>
        <v>拓斗</v>
      </c>
      <c r="E20" s="32" t="str">
        <f>IF(入力!$F$15="","",入力!$F$15)</f>
        <v>しぶや</v>
      </c>
      <c r="F20" s="32" t="str">
        <f>IF(入力!$K$15="","",入力!$K$15)</f>
        <v>たくと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加茂</v>
      </c>
      <c r="D24" s="32" t="str">
        <f>IF(入力!$AE$16="","",入力!$AE$16)</f>
        <v>駿平</v>
      </c>
      <c r="E24" s="32" t="str">
        <f>IF(入力!$Z$15="","",入力!$Z$15)</f>
        <v>かも</v>
      </c>
      <c r="F24" s="32" t="str">
        <f>IF(入力!$AE$15="","",入力!$AE$15)</f>
        <v>しゅんぺい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加茂</v>
      </c>
      <c r="D53" s="32" t="str">
        <f>IF(OR(L53&lt;&gt;"○",入力!K23=""),"",入力!K23)</f>
        <v>駿平</v>
      </c>
      <c r="E53" s="32" t="str">
        <f>IF(OR(L53&lt;&gt;"○",入力!F22=""),"",入力!F22)</f>
        <v>かも</v>
      </c>
      <c r="F53" s="32" t="str">
        <f>IF(OR(L53&lt;&gt;"○",入力!K22=""),"",入力!K22)</f>
        <v>しゅんぺい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武内</v>
      </c>
      <c r="D54" s="32" t="str">
        <f>IF(OR(L54&lt;&gt;"○",入力!K25=""),"",入力!K25)</f>
        <v>實利</v>
      </c>
      <c r="E54" s="32" t="str">
        <f>IF(OR(L54&lt;&gt;"○",入力!F24=""),"",入力!F24)</f>
        <v>たけうち</v>
      </c>
      <c r="F54" s="32" t="str">
        <f>IF(OR(L54&lt;&gt;"○",入力!K24=""),"",入力!K24)</f>
        <v>まさと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清水</v>
      </c>
      <c r="D55" s="32" t="str">
        <f>IF(OR(L55&lt;&gt;"○",入力!K27=""),"",入力!K27)</f>
        <v>将翔</v>
      </c>
      <c r="E55" s="32" t="str">
        <f>IF(OR(L55&lt;&gt;"○",入力!F26=""),"",入力!F26)</f>
        <v>しみず</v>
      </c>
      <c r="F55" s="32" t="str">
        <f>IF(OR(L55&lt;&gt;"○",入力!K26=""),"",入力!K26)</f>
        <v>まさと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今</v>
      </c>
      <c r="D56" s="32" t="str">
        <f>IF(OR(L56&lt;&gt;"○",入力!K29=""),"",入力!K29)</f>
        <v>玲央</v>
      </c>
      <c r="E56" s="32" t="str">
        <f>IF(OR(L56&lt;&gt;"○",入力!F28=""),"",入力!F28)</f>
        <v>こん</v>
      </c>
      <c r="F56" s="32" t="str">
        <f>IF(OR(L56&lt;&gt;"○",入力!K28=""),"",入力!K28)</f>
        <v>れおう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熊谷</v>
      </c>
      <c r="D57" s="32" t="str">
        <f>IF(OR(L57&lt;&gt;"○",入力!K31=""),"",入力!K31)</f>
        <v>洋輝</v>
      </c>
      <c r="E57" s="32" t="str">
        <f>IF(OR(L57&lt;&gt;"○",入力!F30=""),"",入力!F30)</f>
        <v>くまがい</v>
      </c>
      <c r="F57" s="32" t="str">
        <f>IF(OR(L57&lt;&gt;"○",入力!K30=""),"",入力!K30)</f>
        <v>ひろき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蛭間</v>
      </c>
      <c r="D58" s="32" t="str">
        <f>IF(OR(L58&lt;&gt;"○",入力!K33=""),"",入力!K33)</f>
        <v>惇貴</v>
      </c>
      <c r="E58" s="32" t="str">
        <f>IF(OR(L58&lt;&gt;"○",入力!F32=""),"",入力!F32)</f>
        <v>ひるま</v>
      </c>
      <c r="F58" s="32" t="str">
        <f>IF(OR(L58&lt;&gt;"○",入力!K32=""),"",入力!K32)</f>
        <v>あつき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田中</v>
      </c>
      <c r="D59" s="32" t="str">
        <f>IF(OR(L59&lt;&gt;"○",入力!AE23=""),"",入力!AE23)</f>
        <v>瑛斗</v>
      </c>
      <c r="E59" s="32" t="str">
        <f>IF(OR(L59&lt;&gt;"○",入力!Z22=""),"",入力!Z22)</f>
        <v>たなか</v>
      </c>
      <c r="F59" s="32" t="str">
        <f>IF(OR(L59&lt;&gt;"○",入力!AE22=""),"",入力!AE22)</f>
        <v>あきと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外山</v>
      </c>
      <c r="D60" s="32" t="str">
        <f>IF(OR(L60&lt;&gt;"○",入力!AE25=""),"",入力!AE25)</f>
        <v>裕汰</v>
      </c>
      <c r="E60" s="32" t="str">
        <f>IF(OR(L60&lt;&gt;"○",入力!Z24=""),"",入力!Z24)</f>
        <v>とやま</v>
      </c>
      <c r="F60" s="32" t="str">
        <f>IF(OR(L60&lt;&gt;"○",入力!AE24=""),"",入力!AE24)</f>
        <v>ゆうた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井上</v>
      </c>
      <c r="D61" s="32" t="str">
        <f>IF(OR(L61&lt;&gt;"○",入力!AE27=""),"",入力!AE27)</f>
        <v>煌太</v>
      </c>
      <c r="E61" s="32" t="str">
        <f>IF(OR(L61&lt;&gt;"○",入力!Z26=""),"",入力!Z26)</f>
        <v>いのうえ</v>
      </c>
      <c r="F61" s="32" t="str">
        <f>IF(OR(L61&lt;&gt;"○",入力!AE26=""),"",入力!AE26)</f>
        <v>こうた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髙島</v>
      </c>
      <c r="D62" s="32" t="str">
        <f>IF(OR(L62&lt;&gt;"○",入力!AE29=""),"",入力!AE29)</f>
        <v>仁</v>
      </c>
      <c r="E62" s="32" t="str">
        <f>IF(OR(L62&lt;&gt;"○",入力!Z28=""),"",入力!Z28)</f>
        <v>たかしま</v>
      </c>
      <c r="F62" s="32" t="str">
        <f>IF(OR(L62&lt;&gt;"○",入力!AE28=""),"",入力!AE28)</f>
        <v>じん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細谷</v>
      </c>
      <c r="D63" s="32" t="str">
        <f>IF(OR(L63&lt;&gt;"○",入力!AE31=""),"",入力!AE31)</f>
        <v>遙斗</v>
      </c>
      <c r="E63" s="32" t="str">
        <f>IF(OR(L63&lt;&gt;"○",入力!Z30=""),"",入力!Z30)</f>
        <v>ほそや</v>
      </c>
      <c r="F63" s="32" t="str">
        <f>IF(OR(L63&lt;&gt;"○",入力!AE30=""),"",入力!AE30)</f>
        <v>はると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土肥</v>
      </c>
      <c r="D64" s="32" t="str">
        <f>IF(OR(L64&lt;&gt;"○",入力!AE33=""),"",入力!AE33)</f>
        <v>彰太郎</v>
      </c>
      <c r="E64" s="32" t="str">
        <f>IF(OR(L64&lt;&gt;"○",入力!Z32=""),"",入力!Z32)</f>
        <v>どい</v>
      </c>
      <c r="F64" s="32" t="str">
        <f>IF(OR(L64&lt;&gt;"○",入力!AE32=""),"",入力!AE32)</f>
        <v>しょうたろう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後藤章人</cp:lastModifiedBy>
  <cp:lastPrinted>2022-05-02T08:34:12Z</cp:lastPrinted>
  <dcterms:created xsi:type="dcterms:W3CDTF">2006-11-03T01:52:14Z</dcterms:created>
  <dcterms:modified xsi:type="dcterms:W3CDTF">2022-05-07T06:41:02Z</dcterms:modified>
</cp:coreProperties>
</file>