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348" windowHeight="673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<sst xmlns="http://schemas.openxmlformats.org/spreadsheetml/2006/main" count="1488" uniqueCount="765">
  <si>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</si>
  <si>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</si>
  <si>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</si>
  <si>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</si>
  <si>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</si>
  <si>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</si>
  <si>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</si>
  <si>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</si>
  <si>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</si>
  <si>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</si>
  <si>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</si>
  <si>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</si>
  <si>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</si>
  <si>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</si>
  <si>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</si>
  <si>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</si>
  <si>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</si>
  <si>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</si>
  <si>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</si>
  <si>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</si>
  <si>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</si>
  <si>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</si>
  <si>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</si>
  <si>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</si>
  <si>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</si>
  <si>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</si>
  <si>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</si>
  <si>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</si>
  <si>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</si>
  <si>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</si>
  <si>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</si>
  <si>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</si>
  <si>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</si>
  <si>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</si>
  <si>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</si>
  <si>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</si>
  <si>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</si>
  <si>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</si>
  <si>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</si>
  <si>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</si>
  <si>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</si>
  <si>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</si>
  <si>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</si>
  <si>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</si>
  <si>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</si>
  <si>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</si>
  <si>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</si>
  <si>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</si>
  <si>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</si>
  <si>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</si>
  <si>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</si>
  <si>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</si>
  <si>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</si>
  <si>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</si>
  <si>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</si>
  <si>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</si>
  <si>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</si>
  <si>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</si>
  <si>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</si>
  <si>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</si>
  <si>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</si>
  <si>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</si>
  <si>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</si>
  <si>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</si>
  <si>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</si>
  <si>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</si>
  <si>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</si>
  <si>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</si>
  <si>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</si>
  <si>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</si>
  <si>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</si>
  <si>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</si>
  <si>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</si>
  <si>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</si>
  <si>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</si>
  <si>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</si>
  <si>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</si>
  <si>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</si>
  <si>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</si>
  <si>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</si>
  <si>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</si>
  <si>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</si>
  <si>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</si>
  <si>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</si>
  <si>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</si>
  <si>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</si>
  <si>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</si>
  <si>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</si>
  <si>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</si>
  <si>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</si>
  <si>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</si>
  <si>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</si>
  <si>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</si>
  <si>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</si>
  <si>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</si>
  <si>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</si>
  <si>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</si>
  <si>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</si>
  <si>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</si>
  <si>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</si>
  <si>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</si>
  <si>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</si>
  <si>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</si>
  <si>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</si>
  <si>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</si>
  <si>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</si>
  <si>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</si>
  <si>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</si>
  <si>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</si>
  <si>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</si>
  <si>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</si>
  <si>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</si>
  <si>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</si>
  <si>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</si>
  <si>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</si>
  <si>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</si>
  <si>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</si>
  <si>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</si>
  <si>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</si>
  <si>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</si>
  <si>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</si>
  <si>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</si>
  <si>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</si>
  <si>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</si>
  <si>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</si>
  <si>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</si>
  <si>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</si>
  <si>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</si>
  <si>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</si>
  <si>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</si>
  <si>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</si>
  <si>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</si>
  <si>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</si>
  <si>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</si>
  <si>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</si>
  <si>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</si>
  <si>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</si>
  <si>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</si>
  <si>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</si>
  <si>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</si>
  <si>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</si>
  <si>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</si>
  <si>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</si>
  <si>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</si>
  <si>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</si>
  <si>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</si>
  <si>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</si>
  <si>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</si>
  <si>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</si>
  <si>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</si>
  <si>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</si>
  <si>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</si>
  <si>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</si>
  <si>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</si>
  <si>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</si>
  <si>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</si>
  <si>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</si>
  <si>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</si>
  <si>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</si>
  <si>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</si>
  <si>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</si>
  <si>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</si>
  <si>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</si>
  <si>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</si>
  <si>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</si>
  <si>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</si>
  <si>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</si>
  <si>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</si>
  <si>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</si>
  <si>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</si>
  <si>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</si>
  <si>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</si>
  <si>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</si>
  <si>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</si>
  <si>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</si>
  <si>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</si>
  <si>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</si>
  <si>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</si>
  <si>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</si>
  <si>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</si>
  <si>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</si>
  <si>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</si>
  <si>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</si>
  <si>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</si>
  <si>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</si>
  <si>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</si>
  <si>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</si>
  <si>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</si>
  <si>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</si>
  <si>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</si>
  <si>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</si>
  <si>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</si>
  <si>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</si>
  <si>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</si>
  <si>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</si>
  <si>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</si>
  <si>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</si>
  <si>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</si>
  <si>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</si>
  <si>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</si>
  <si>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</si>
  <si>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</si>
  <si>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</si>
  <si>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</si>
  <si>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</si>
  <si>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</si>
  <si>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</si>
  <si>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</si>
  <si>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</si>
  <si>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</si>
  <si>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</si>
  <si>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</si>
  <si>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</si>
  <si>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</si>
  <si>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</si>
  <si>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</si>
  <si>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</si>
  <si>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</si>
  <si>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</si>
  <si>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</si>
  <si>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</si>
  <si>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</si>
  <si>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</si>
  <si>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</si>
  <si>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</si>
  <si>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</si>
  <si>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</si>
  <si>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</si>
  <si>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</si>
  <si>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</si>
  <si>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</si>
  <si>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</si>
  <si>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</si>
  <si>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</si>
  <si>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</si>
  <si>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</si>
  <si>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</si>
  <si>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</si>
  <si>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</si>
  <si>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</si>
  <si>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</si>
  <si>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</si>
  <si>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</si>
  <si>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</si>
  <si>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</si>
  <si>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</si>
  <si>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</si>
  <si>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</si>
  <si>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</si>
  <si>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</si>
  <si>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</si>
  <si>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</si>
  <si>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</si>
  <si>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</si>
  <si>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</si>
  <si>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</si>
  <si>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</si>
  <si>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</si>
  <si>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</si>
  <si>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</si>
  <si>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</si>
  <si>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</si>
  <si>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</si>
  <si>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</si>
  <si>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</si>
  <si>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</si>
  <si>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</si>
  <si>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</si>
  <si>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</si>
  <si>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</si>
  <si>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</si>
  <si>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</si>
  <si>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</si>
  <si>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</si>
  <si>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</si>
  <si>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</si>
  <si>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</si>
  <si>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</si>
  <si>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</si>
  <si>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</si>
  <si>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</si>
  <si>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</si>
  <si>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</si>
  <si>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</si>
  <si>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</si>
  <si>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</si>
  <si>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</si>
  <si>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</si>
  <si>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</si>
  <si>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</si>
  <si>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</si>
  <si>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</si>
  <si>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</si>
  <si>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</si>
  <si>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</si>
  <si>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</si>
  <si>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</si>
  <si>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</si>
  <si>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</si>
  <si>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</si>
  <si>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</si>
  <si>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</si>
  <si>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</si>
  <si>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</si>
  <si>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</si>
  <si>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</si>
  <si>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</si>
  <si>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</si>
  <si>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</si>
  <si>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</si>
  <si>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</si>
  <si>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</si>
  <si>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</si>
  <si>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</si>
  <si>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</si>
  <si>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</si>
  <si>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</si>
  <si>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</si>
  <si>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</si>
  <si>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</si>
  <si>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</si>
  <si>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</si>
  <si>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</si>
  <si>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</si>
  <si>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</si>
  <si>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</si>
  <si>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</si>
  <si>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</si>
  <si>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</si>
  <si>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</si>
  <si>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</si>
  <si>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</si>
  <si>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</si>
  <si>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</si>
  <si>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</si>
  <si>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</si>
  <si>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</si>
  <si>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</si>
  <si>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</si>
  <si>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</si>
  <si>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</si>
  <si>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</si>
  <si>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</si>
  <si>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</si>
  <si>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</si>
  <si>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</si>
  <si>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</si>
  <si>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</si>
  <si>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</si>
  <si>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</si>
  <si>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</si>
  <si>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</si>
  <si>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</si>
  <si>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</si>
  <si>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</si>
  <si>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</si>
  <si>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</si>
  <si>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</si>
  <si>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</si>
  <si>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</si>
  <si>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</si>
  <si>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</si>
  <si>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</si>
  <si>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</si>
  <si>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</si>
  <si>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</si>
  <si>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</si>
  <si>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</si>
  <si>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</si>
  <si>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</si>
  <si>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</si>
  <si>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</si>
  <si>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</si>
  <si>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</si>
  <si>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</si>
  <si>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</si>
  <si>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</si>
  <si>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</si>
  <si>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</si>
  <si>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</si>
  <si>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</si>
  <si>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</si>
  <si>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</si>
  <si>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</si>
  <si>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</si>
  <si>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</si>
  <si>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</si>
  <si>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</si>
  <si>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</si>
  <si>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</si>
  <si>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</si>
  <si>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</si>
  <si>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</si>
  <si>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</si>
  <si>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</si>
  <si>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</si>
  <si>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</si>
  <si>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</si>
  <si>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</si>
  <si>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</si>
  <si>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</si>
  <si>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</si>
  <si>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</si>
  <si>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</si>
  <si>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</si>
  <si>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</si>
  <si>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</si>
  <si>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</si>
  <si>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</si>
  <si>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</si>
  <si>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</si>
  <si>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</si>
  <si>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</si>
  <si>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</si>
  <si>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</si>
  <si>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</si>
  <si>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</si>
  <si>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</si>
  <si>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</si>
  <si>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</si>
  <si>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</si>
  <si>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</si>
  <si>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</si>
  <si>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</si>
  <si>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</si>
  <si>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</si>
  <si>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</si>
  <si>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</si>
  <si>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</si>
  <si>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</si>
  <si>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</si>
  <si>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</si>
  <si>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</si>
  <si>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</si>
  <si>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</si>
  <si>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</si>
  <si>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</si>
  <si>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</si>
  <si>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</si>
  <si>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</si>
  <si>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</si>
  <si>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</si>
  <si>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</si>
  <si>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</si>
  <si>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</si>
  <si>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</si>
  <si>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</si>
  <si>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</si>
  <si>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</si>
  <si>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</si>
  <si>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</si>
  <si>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</si>
  <si>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</si>
  <si>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</si>
  <si>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</si>
  <si>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</si>
  <si>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</si>
  <si>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</si>
  <si>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</si>
  <si>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</si>
  <si>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</si>
  <si>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</si>
  <si>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</si>
  <si>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</si>
  <si>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</si>
  <si>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</si>
  <si>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</si>
  <si>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</si>
  <si>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</si>
  <si>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</si>
  <si>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</si>
  <si>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</si>
  <si>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</si>
  <si>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</si>
  <si>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</si>
  <si>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</si>
  <si>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</si>
  <si>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</si>
  <si>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</si>
  <si>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</si>
  <si>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</si>
  <si>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</si>
  <si>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</si>
  <si>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</si>
  <si>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</si>
  <si>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</si>
  <si>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</si>
  <si>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</si>
  <si>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</si>
  <si>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</si>
  <si>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</si>
  <si>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</si>
  <si>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</si>
  <si>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</si>
  <si>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</si>
  <si>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</si>
  <si>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</si>
  <si>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</si>
  <si>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</si>
  <si>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</si>
  <si>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</si>
  <si>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</si>
  <si>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</si>
  <si>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</si>
  <si>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</si>
  <si>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</si>
  <si>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</si>
  <si>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</si>
  <si>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</si>
  <si>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</si>
  <si>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</si>
  <si>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</si>
  <si>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</si>
  <si>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</si>
  <si>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</si>
  <si>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</si>
  <si>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</si>
  <si>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</si>
  <si>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</si>
  <si>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</si>
  <si>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</si>
  <si>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</si>
  <si>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</si>
  <si>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</si>
  <si>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</si>
  <si>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</si>
  <si>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</si>
  <si>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</si>
  <si>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</si>
  <si>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</si>
  <si>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</si>
  <si>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</si>
  <si>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</si>
  <si>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</si>
  <si>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</si>
  <si>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</si>
  <si>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</si>
  <si>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</si>
  <si>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</si>
  <si>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</si>
  <si>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</si>
  <si>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</si>
  <si>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</si>
  <si>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</si>
  <si>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</si>
  <si>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</si>
  <si>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</si>
  <si>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</si>
  <si>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</si>
  <si>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</si>
  <si>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</si>
  <si>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</si>
  <si>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</si>
  <si>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</si>
  <si>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</si>
  <si>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</si>
  <si>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</si>
  <si>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</si>
  <si>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</si>
  <si>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</si>
  <si>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</si>
  <si>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</si>
  <si>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</si>
  <si>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</si>
  <si>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</si>
  <si>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</si>
  <si>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</si>
  <si>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</si>
  <si>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</si>
  <si>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</si>
  <si>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</si>
  <si>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</si>
  <si>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</si>
  <si>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</si>
  <si>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</si>
  <si>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</si>
  <si>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</si>
  <si>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</si>
  <si>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</si>
  <si>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</si>
  <si>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</si>
  <si>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</si>
  <si>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</si>
  <si>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</si>
  <si>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</si>
  <si>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</si>
  <si>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</si>
  <si>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</si>
  <si>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</si>
  <si>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</si>
  <si>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</si>
  <si>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</si>
  <si>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</si>
  <si>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</si>
  <si>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</si>
  <si>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</si>
  <si>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</si>
  <si>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</si>
  <si>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</si>
  <si>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</si>
  <si>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</si>
  <si>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</si>
  <si>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</si>
  <si>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</si>
  <si>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</si>
  <si>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</si>
  <si>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</si>
  <si>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</si>
  <si>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</si>
  <si>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</si>
  <si>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</si>
  <si>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</si>
  <si>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</si>
  <si>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</si>
  <si>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</si>
  <si>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</si>
  <si>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</si>
  <si>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</si>
  <si>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</si>
  <si>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</si>
  <si>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</si>
  <si>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</si>
  <si>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</si>
  <si>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</si>
  <si>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</si>
  <si>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</si>
  <si>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</si>
  <si>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</si>
  <si>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</si>
  <si>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</si>
  <si>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</si>
  <si>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</si>
  <si>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</si>
  <si>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</si>
  <si>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</si>
  <si>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</si>
  <si>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</si>
  <si>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</si>
  <si>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</si>
  <si>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</si>
  <si>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</si>
  <si>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</si>
  <si>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</si>
  <si>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</si>
  <si>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</si>
  <si>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</si>
  <si>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</si>
  <si>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</si>
  <si>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</si>
  <si>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</si>
  <si>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</si>
  <si>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</si>
  <si>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</si>
  <si>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</si>
  <si>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</si>
  <si>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</si>
  <si>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</si>
  <si>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</si>
  <si>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</si>
  <si>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</si>
  <si>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</si>
  <si>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</si>
  <si>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</si>
  <si>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</si>
  <si>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</si>
  <si>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</si>
  <si>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</si>
  <si>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</si>
  <si>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</si>
  <si>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</si>
  <si>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</si>
  <si>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</si>
  <si>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</si>
  <si>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</si>
  <si>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</si>
  <si>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</si>
  <si>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</si>
  <si>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</si>
  <si>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</si>
  <si>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</si>
  <si>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</si>
  <si>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</si>
  <si>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</si>
  <si>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</si>
  <si>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</si>
  <si>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</si>
  <si>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</si>
  <si>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</si>
  <si>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</si>
  <si>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</si>
  <si>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</si>
  <si>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</si>
  <si>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</si>
  <si>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</si>
  <si>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</si>
  <si>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川崎市立西中原中学校</t>
    <rPh sb="0" eb="4">
      <t>カワサキシリツ</t>
    </rPh>
    <rPh sb="4" eb="5">
      <t>ニシ</t>
    </rPh>
    <rPh sb="5" eb="7">
      <t>ナカハラ</t>
    </rPh>
    <rPh sb="7" eb="10">
      <t>チュウガッコウ</t>
    </rPh>
    <phoneticPr fontId="2"/>
  </si>
  <si>
    <t>777</t>
    <phoneticPr fontId="2"/>
  </si>
  <si>
    <t>044</t>
    <phoneticPr fontId="2"/>
  </si>
  <si>
    <t>2239</t>
    <phoneticPr fontId="2"/>
  </si>
  <si>
    <t>0041</t>
    <phoneticPr fontId="2"/>
  </si>
  <si>
    <t>川崎市中原区下小田中2－17－1</t>
    <rPh sb="0" eb="3">
      <t>カワサキシ</t>
    </rPh>
    <rPh sb="3" eb="6">
      <t>ナカハラク</t>
    </rPh>
    <rPh sb="6" eb="10">
      <t>シモコダナカ</t>
    </rPh>
    <phoneticPr fontId="2"/>
  </si>
  <si>
    <t>044</t>
    <phoneticPr fontId="2"/>
  </si>
  <si>
    <t>799</t>
    <phoneticPr fontId="2"/>
  </si>
  <si>
    <t>3954</t>
    <phoneticPr fontId="2"/>
  </si>
  <si>
    <t>青木</t>
    <rPh sb="0" eb="2">
      <t>アオキ</t>
    </rPh>
    <phoneticPr fontId="2"/>
  </si>
  <si>
    <t>謙典</t>
    <rPh sb="0" eb="1">
      <t>ケン</t>
    </rPh>
    <rPh sb="1" eb="2">
      <t>テン</t>
    </rPh>
    <phoneticPr fontId="2"/>
  </si>
  <si>
    <t>あおき</t>
    <phoneticPr fontId="2"/>
  </si>
  <si>
    <t>けんすけ</t>
    <phoneticPr fontId="2"/>
  </si>
  <si>
    <t>やすだ</t>
    <phoneticPr fontId="2"/>
  </si>
  <si>
    <t>たかひろ</t>
    <phoneticPr fontId="2"/>
  </si>
  <si>
    <t>安田</t>
    <rPh sb="0" eb="2">
      <t>ヤスダ</t>
    </rPh>
    <phoneticPr fontId="2"/>
  </si>
  <si>
    <t>隆寛</t>
    <rPh sb="0" eb="1">
      <t>タカ</t>
    </rPh>
    <rPh sb="1" eb="2">
      <t>ヒロ</t>
    </rPh>
    <phoneticPr fontId="2"/>
  </si>
  <si>
    <t>桐丸</t>
    <rPh sb="0" eb="1">
      <t>キリ</t>
    </rPh>
    <rPh sb="1" eb="2">
      <t>マル</t>
    </rPh>
    <phoneticPr fontId="2"/>
  </si>
  <si>
    <t>渡邊</t>
    <rPh sb="0" eb="2">
      <t>ワタナベ</t>
    </rPh>
    <phoneticPr fontId="1"/>
  </si>
  <si>
    <t>佐藤</t>
    <rPh sb="0" eb="2">
      <t>サトウ</t>
    </rPh>
    <phoneticPr fontId="2"/>
  </si>
  <si>
    <t>悠聖</t>
    <rPh sb="0" eb="1">
      <t>ユウ</t>
    </rPh>
    <rPh sb="1" eb="2">
      <t>セイ</t>
    </rPh>
    <phoneticPr fontId="1"/>
  </si>
  <si>
    <t>祐登</t>
    <rPh sb="0" eb="1">
      <t>ユウ</t>
    </rPh>
    <rPh sb="1" eb="2">
      <t>ノボル</t>
    </rPh>
    <phoneticPr fontId="1"/>
  </si>
  <si>
    <t>髙橋</t>
    <rPh sb="0" eb="2">
      <t>タカハシ</t>
    </rPh>
    <phoneticPr fontId="2"/>
  </si>
  <si>
    <t>市瀬</t>
    <rPh sb="0" eb="2">
      <t>イチノセ</t>
    </rPh>
    <phoneticPr fontId="2"/>
  </si>
  <si>
    <t>裕基</t>
    <rPh sb="0" eb="1">
      <t>ユウ</t>
    </rPh>
    <rPh sb="1" eb="2">
      <t>モト</t>
    </rPh>
    <phoneticPr fontId="1"/>
  </si>
  <si>
    <t>空</t>
    <rPh sb="0" eb="1">
      <t>ソラ</t>
    </rPh>
    <phoneticPr fontId="2"/>
  </si>
  <si>
    <t>小林</t>
    <rPh sb="0" eb="2">
      <t>コバヤシ</t>
    </rPh>
    <phoneticPr fontId="2"/>
  </si>
  <si>
    <t>拓磨</t>
    <rPh sb="0" eb="1">
      <t>タク</t>
    </rPh>
    <rPh sb="1" eb="2">
      <t>マ</t>
    </rPh>
    <phoneticPr fontId="1"/>
  </si>
  <si>
    <t>永尾</t>
    <rPh sb="0" eb="2">
      <t>ナガオ</t>
    </rPh>
    <phoneticPr fontId="2"/>
  </si>
  <si>
    <t>涼真</t>
    <rPh sb="0" eb="1">
      <t>リョウ</t>
    </rPh>
    <rPh sb="1" eb="2">
      <t>マ</t>
    </rPh>
    <phoneticPr fontId="1"/>
  </si>
  <si>
    <t>湊汰</t>
    <rPh sb="0" eb="1">
      <t>ミナト</t>
    </rPh>
    <rPh sb="1" eb="2">
      <t>タ</t>
    </rPh>
    <phoneticPr fontId="2"/>
  </si>
  <si>
    <t>中釜</t>
    <rPh sb="0" eb="1">
      <t>ナカ</t>
    </rPh>
    <rPh sb="1" eb="2">
      <t>カマ</t>
    </rPh>
    <phoneticPr fontId="2"/>
  </si>
  <si>
    <t>巧翔</t>
    <rPh sb="0" eb="1">
      <t>タク</t>
    </rPh>
    <rPh sb="1" eb="2">
      <t>カ</t>
    </rPh>
    <phoneticPr fontId="1"/>
  </si>
  <si>
    <t>岡﨑</t>
    <rPh sb="0" eb="2">
      <t>オカザキ</t>
    </rPh>
    <phoneticPr fontId="2"/>
  </si>
  <si>
    <t>裕太</t>
    <rPh sb="0" eb="1">
      <t>ユウ</t>
    </rPh>
    <rPh sb="1" eb="2">
      <t>タ</t>
    </rPh>
    <phoneticPr fontId="1"/>
  </si>
  <si>
    <t>原田</t>
    <rPh sb="0" eb="2">
      <t>ハラダ</t>
    </rPh>
    <phoneticPr fontId="2"/>
  </si>
  <si>
    <t>卓弥</t>
    <rPh sb="0" eb="1">
      <t>タク</t>
    </rPh>
    <rPh sb="1" eb="2">
      <t>ヤ</t>
    </rPh>
    <phoneticPr fontId="1"/>
  </si>
  <si>
    <t>水嶋</t>
    <rPh sb="0" eb="2">
      <t>ミズシマ</t>
    </rPh>
    <phoneticPr fontId="2"/>
  </si>
  <si>
    <t>大智</t>
    <rPh sb="0" eb="2">
      <t>ダイチ</t>
    </rPh>
    <phoneticPr fontId="1"/>
  </si>
  <si>
    <t>わたなべ</t>
    <phoneticPr fontId="1"/>
  </si>
  <si>
    <t>きりまる</t>
    <phoneticPr fontId="2"/>
  </si>
  <si>
    <t>さとう</t>
    <phoneticPr fontId="2"/>
  </si>
  <si>
    <t>ゆうせい</t>
    <phoneticPr fontId="2"/>
  </si>
  <si>
    <t>ゆうと</t>
    <phoneticPr fontId="2"/>
  </si>
  <si>
    <t>たかはし</t>
    <phoneticPr fontId="2"/>
  </si>
  <si>
    <t>いちのせ</t>
    <phoneticPr fontId="2"/>
  </si>
  <si>
    <t>ゆうき</t>
    <phoneticPr fontId="2"/>
  </si>
  <si>
    <t>そら</t>
    <phoneticPr fontId="2"/>
  </si>
  <si>
    <t>やすだ</t>
    <phoneticPr fontId="2"/>
  </si>
  <si>
    <t>こばやし</t>
    <phoneticPr fontId="2"/>
  </si>
  <si>
    <t>たくま</t>
    <phoneticPr fontId="2"/>
  </si>
  <si>
    <t>みずしま</t>
    <phoneticPr fontId="2"/>
  </si>
  <si>
    <t>だいち</t>
    <phoneticPr fontId="2"/>
  </si>
  <si>
    <t>たくや</t>
    <phoneticPr fontId="2"/>
  </si>
  <si>
    <t>はらだ</t>
    <phoneticPr fontId="2"/>
  </si>
  <si>
    <t>おかざき</t>
    <phoneticPr fontId="2"/>
  </si>
  <si>
    <t>ゆうた</t>
    <phoneticPr fontId="2"/>
  </si>
  <si>
    <t>たくと</t>
    <phoneticPr fontId="2"/>
  </si>
  <si>
    <t>なかがま</t>
    <phoneticPr fontId="2"/>
  </si>
  <si>
    <t>わたなべ</t>
    <phoneticPr fontId="2"/>
  </si>
  <si>
    <t>そうた</t>
    <phoneticPr fontId="2"/>
  </si>
  <si>
    <t>りょうま</t>
    <phoneticPr fontId="2"/>
  </si>
  <si>
    <t>ながお</t>
    <phoneticPr fontId="2"/>
  </si>
  <si>
    <t>川崎市立　西中原中学校</t>
    <rPh sb="0" eb="4">
      <t>カワサキシリツ</t>
    </rPh>
    <rPh sb="5" eb="11">
      <t>ニシナカハラチュウガッコウ</t>
    </rPh>
    <phoneticPr fontId="2"/>
  </si>
  <si>
    <t>安部　賢一</t>
    <rPh sb="0" eb="2">
      <t>アベ</t>
    </rPh>
    <rPh sb="3" eb="5">
      <t>ケンイチ</t>
    </rPh>
    <phoneticPr fontId="2"/>
  </si>
  <si>
    <t>小倉</t>
    <rPh sb="0" eb="2">
      <t>オグラ</t>
    </rPh>
    <phoneticPr fontId="2"/>
  </si>
  <si>
    <t>壮大</t>
    <rPh sb="0" eb="1">
      <t>ソウ</t>
    </rPh>
    <rPh sb="1" eb="2">
      <t>ダイ</t>
    </rPh>
    <phoneticPr fontId="2"/>
  </si>
  <si>
    <t>おぐら</t>
    <phoneticPr fontId="2"/>
  </si>
  <si>
    <t>そうた</t>
    <phoneticPr fontId="2"/>
  </si>
  <si>
    <t>211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</si>
</sst>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7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18" fillId="2" borderId="5" xfId="0" applyFont="1" applyFill="1" applyBorder="1" applyAlignment="1" applyProtection="1">
      <alignment horizontal="center" vertical="center" shrinkToFit="1"/>
      <protection locked="0"/>
    </xf>
    <xf numFmtId="0" fontId="18" fillId="2" borderId="25" xfId="0" applyFont="1" applyFill="1" applyBorder="1" applyAlignment="1" applyProtection="1">
      <alignment horizontal="center" vertical="center" shrinkToFit="1"/>
      <protection locked="0"/>
    </xf>
    <xf numFmtId="0" fontId="18" fillId="2" borderId="1" xfId="0" applyFont="1" applyFill="1" applyBorder="1" applyAlignment="1" applyProtection="1">
      <alignment horizontal="center" vertical="center" shrinkToFit="1"/>
      <protection locked="0"/>
    </xf>
    <xf numFmtId="0" fontId="18" fillId="2" borderId="26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E4" sqref="AE4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2" customHeight="1" thickBot="1" x14ac:dyDescent="0.25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5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2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2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2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5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5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2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2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2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5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2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5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2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5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2"/>
    <row r="17" spans="2:41" ht="18" customHeight="1" thickBot="1" x14ac:dyDescent="0.25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2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5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2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2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2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2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2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2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2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2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2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2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2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5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2"/>
    <row r="33" spans="1:43" ht="18" customHeight="1" thickBot="1" x14ac:dyDescent="0.25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5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2"/>
    <row r="36" spans="1:43" ht="18" customHeight="1" x14ac:dyDescent="0.2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2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 x14ac:dyDescent="0.2"/>
    <row r="39" spans="1:43" ht="24" customHeight="1" x14ac:dyDescent="0.25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5" customHeight="1" x14ac:dyDescent="0.2"/>
    <row r="41" spans="1:43" ht="24" customHeight="1" x14ac:dyDescent="0.25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J16" sqref="AJ16:AO17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2" customHeight="1" thickBot="1" x14ac:dyDescent="0.25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5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2120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川崎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2">
      <c r="A3" s="66"/>
      <c r="B3" s="77" t="s">
        <v>583</v>
      </c>
      <c r="C3" s="78"/>
      <c r="D3" s="78"/>
      <c r="E3" s="79"/>
      <c r="F3" s="260" t="s">
        <v>695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2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697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698</v>
      </c>
      <c r="AM4" s="106"/>
      <c r="AN4" s="106"/>
      <c r="AO4" s="107"/>
    </row>
    <row r="5" spans="1:41" ht="13.5" customHeight="1" x14ac:dyDescent="0.2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5">
      <c r="A6" s="66"/>
      <c r="B6" s="111"/>
      <c r="C6" s="112"/>
      <c r="D6" s="112"/>
      <c r="E6" s="113"/>
      <c r="F6" s="122" t="s">
        <v>764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 x14ac:dyDescent="0.25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2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2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2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5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2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2">
      <c r="B13" s="287" t="s">
        <v>6</v>
      </c>
      <c r="C13" s="288"/>
      <c r="D13" s="288"/>
      <c r="E13" s="289"/>
      <c r="F13" s="295" t="s">
        <v>704</v>
      </c>
      <c r="G13" s="269"/>
      <c r="H13" s="269"/>
      <c r="I13" s="269"/>
      <c r="J13" s="296"/>
      <c r="K13" s="269" t="s">
        <v>705</v>
      </c>
      <c r="L13" s="269"/>
      <c r="M13" s="269"/>
      <c r="N13" s="269"/>
      <c r="O13" s="270"/>
      <c r="P13" s="55" t="s">
        <v>544</v>
      </c>
      <c r="Q13" s="298" t="s">
        <v>686</v>
      </c>
      <c r="R13" s="298"/>
      <c r="S13" s="298"/>
      <c r="T13" s="298"/>
      <c r="U13" s="299"/>
      <c r="V13" s="287" t="s">
        <v>594</v>
      </c>
      <c r="W13" s="288"/>
      <c r="X13" s="288"/>
      <c r="Y13" s="289"/>
      <c r="Z13" s="295" t="s">
        <v>710</v>
      </c>
      <c r="AA13" s="269"/>
      <c r="AB13" s="269"/>
      <c r="AC13" s="269"/>
      <c r="AD13" s="296"/>
      <c r="AE13" s="269" t="s">
        <v>711</v>
      </c>
      <c r="AF13" s="269"/>
      <c r="AG13" s="269"/>
      <c r="AH13" s="269"/>
      <c r="AI13" s="270"/>
      <c r="AJ13" s="56" t="s">
        <v>544</v>
      </c>
      <c r="AK13" s="298" t="s">
        <v>688</v>
      </c>
      <c r="AL13" s="298"/>
      <c r="AM13" s="298"/>
      <c r="AN13" s="298"/>
      <c r="AO13" s="299"/>
    </row>
    <row r="14" spans="1:41" ht="15" customHeight="1" thickBot="1" x14ac:dyDescent="0.25">
      <c r="B14" s="111"/>
      <c r="C14" s="112"/>
      <c r="D14" s="112"/>
      <c r="E14" s="113"/>
      <c r="F14" s="129"/>
      <c r="G14" s="117"/>
      <c r="H14" s="117"/>
      <c r="I14" s="117"/>
      <c r="J14" s="297"/>
      <c r="K14" s="117"/>
      <c r="L14" s="117"/>
      <c r="M14" s="117"/>
      <c r="N14" s="117"/>
      <c r="O14" s="118"/>
      <c r="P14" s="46"/>
      <c r="Q14" s="300" t="s">
        <v>687</v>
      </c>
      <c r="R14" s="300"/>
      <c r="S14" s="300"/>
      <c r="T14" s="300"/>
      <c r="U14" s="301"/>
      <c r="V14" s="111"/>
      <c r="W14" s="112"/>
      <c r="X14" s="112"/>
      <c r="Y14" s="113"/>
      <c r="Z14" s="129"/>
      <c r="AA14" s="117"/>
      <c r="AB14" s="117"/>
      <c r="AC14" s="117"/>
      <c r="AD14" s="297"/>
      <c r="AE14" s="117"/>
      <c r="AF14" s="117"/>
      <c r="AG14" s="117"/>
      <c r="AH14" s="117"/>
      <c r="AI14" s="118"/>
      <c r="AJ14" s="53"/>
      <c r="AK14" s="300" t="s">
        <v>689</v>
      </c>
      <c r="AL14" s="300"/>
      <c r="AM14" s="300"/>
      <c r="AN14" s="300"/>
      <c r="AO14" s="301"/>
    </row>
    <row r="15" spans="1:41" ht="13.5" customHeight="1" thickTop="1" x14ac:dyDescent="0.2">
      <c r="B15" s="281" t="s">
        <v>691</v>
      </c>
      <c r="C15" s="282"/>
      <c r="D15" s="282"/>
      <c r="E15" s="283"/>
      <c r="F15" s="284" t="s">
        <v>762</v>
      </c>
      <c r="G15" s="285"/>
      <c r="H15" s="285"/>
      <c r="I15" s="285"/>
      <c r="J15" s="285"/>
      <c r="K15" s="285" t="s">
        <v>763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02" t="s">
        <v>734</v>
      </c>
      <c r="AA15" s="203"/>
      <c r="AB15" s="203"/>
      <c r="AC15" s="203"/>
      <c r="AD15" s="203"/>
      <c r="AE15" s="203" t="s">
        <v>735</v>
      </c>
      <c r="AF15" s="203"/>
      <c r="AG15" s="203"/>
      <c r="AH15" s="203"/>
      <c r="AI15" s="204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2">
      <c r="B16" s="287" t="s">
        <v>692</v>
      </c>
      <c r="C16" s="288"/>
      <c r="D16" s="288"/>
      <c r="E16" s="288"/>
      <c r="F16" s="295" t="s">
        <v>760</v>
      </c>
      <c r="G16" s="269"/>
      <c r="H16" s="269"/>
      <c r="I16" s="269"/>
      <c r="J16" s="296"/>
      <c r="K16" s="269" t="s">
        <v>761</v>
      </c>
      <c r="L16" s="269"/>
      <c r="M16" s="269"/>
      <c r="N16" s="269"/>
      <c r="O16" s="270"/>
      <c r="P16" s="55" t="s">
        <v>544</v>
      </c>
      <c r="Q16" s="298" t="s">
        <v>690</v>
      </c>
      <c r="R16" s="298"/>
      <c r="S16" s="298"/>
      <c r="T16" s="298"/>
      <c r="U16" s="299"/>
      <c r="V16" s="287" t="s">
        <v>9</v>
      </c>
      <c r="W16" s="288"/>
      <c r="X16" s="288"/>
      <c r="Y16" s="288"/>
      <c r="Z16" s="295" t="s">
        <v>713</v>
      </c>
      <c r="AA16" s="269"/>
      <c r="AB16" s="269"/>
      <c r="AC16" s="269"/>
      <c r="AD16" s="296"/>
      <c r="AE16" s="269" t="s">
        <v>712</v>
      </c>
      <c r="AF16" s="269"/>
      <c r="AG16" s="269"/>
      <c r="AH16" s="269"/>
      <c r="AI16" s="302"/>
      <c r="AJ16" s="393">
        <v>14</v>
      </c>
      <c r="AK16" s="393"/>
      <c r="AL16" s="393"/>
      <c r="AM16" s="393"/>
      <c r="AN16" s="393"/>
      <c r="AO16" s="394"/>
    </row>
    <row r="17" spans="2:41" ht="15" customHeight="1" thickBot="1" x14ac:dyDescent="0.25">
      <c r="B17" s="111"/>
      <c r="C17" s="112"/>
      <c r="D17" s="112"/>
      <c r="E17" s="112"/>
      <c r="F17" s="129"/>
      <c r="G17" s="117"/>
      <c r="H17" s="117"/>
      <c r="I17" s="117"/>
      <c r="J17" s="297"/>
      <c r="K17" s="117"/>
      <c r="L17" s="117"/>
      <c r="M17" s="117"/>
      <c r="N17" s="117"/>
      <c r="O17" s="118"/>
      <c r="P17" s="47"/>
      <c r="Q17" s="300" t="s">
        <v>686</v>
      </c>
      <c r="R17" s="300"/>
      <c r="S17" s="300"/>
      <c r="T17" s="300"/>
      <c r="U17" s="301"/>
      <c r="V17" s="111"/>
      <c r="W17" s="112"/>
      <c r="X17" s="112"/>
      <c r="Y17" s="112"/>
      <c r="Z17" s="129"/>
      <c r="AA17" s="117"/>
      <c r="AB17" s="117"/>
      <c r="AC17" s="117"/>
      <c r="AD17" s="297"/>
      <c r="AE17" s="117"/>
      <c r="AF17" s="117"/>
      <c r="AG17" s="117"/>
      <c r="AH17" s="117"/>
      <c r="AI17" s="131"/>
      <c r="AJ17" s="395"/>
      <c r="AK17" s="395"/>
      <c r="AL17" s="395"/>
      <c r="AM17" s="395"/>
      <c r="AN17" s="395"/>
      <c r="AO17" s="396"/>
    </row>
    <row r="18" spans="2:41" ht="7.5" customHeight="1" x14ac:dyDescent="0.2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5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2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5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2">
      <c r="B22" s="196">
        <v>1</v>
      </c>
      <c r="C22" s="197"/>
      <c r="D22" s="200">
        <v>1</v>
      </c>
      <c r="E22" s="200"/>
      <c r="F22" s="202" t="s">
        <v>734</v>
      </c>
      <c r="G22" s="203"/>
      <c r="H22" s="203"/>
      <c r="I22" s="203"/>
      <c r="J22" s="203"/>
      <c r="K22" s="203" t="s">
        <v>735</v>
      </c>
      <c r="L22" s="203"/>
      <c r="M22" s="203"/>
      <c r="N22" s="203"/>
      <c r="O22" s="204"/>
      <c r="P22" s="200">
        <v>3</v>
      </c>
      <c r="Q22" s="200"/>
      <c r="R22" s="205">
        <v>173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757</v>
      </c>
      <c r="AA22" s="203"/>
      <c r="AB22" s="203"/>
      <c r="AC22" s="203"/>
      <c r="AD22" s="203"/>
      <c r="AE22" s="203" t="s">
        <v>756</v>
      </c>
      <c r="AF22" s="203"/>
      <c r="AG22" s="203"/>
      <c r="AH22" s="203"/>
      <c r="AI22" s="204"/>
      <c r="AJ22" s="200">
        <v>3</v>
      </c>
      <c r="AK22" s="200"/>
      <c r="AL22" s="205">
        <v>155</v>
      </c>
      <c r="AM22" s="206"/>
      <c r="AN22" s="251" t="s">
        <v>597</v>
      </c>
      <c r="AO22" s="252"/>
    </row>
    <row r="23" spans="2:41" ht="30" customHeight="1" x14ac:dyDescent="0.2">
      <c r="B23" s="198"/>
      <c r="C23" s="199"/>
      <c r="D23" s="201"/>
      <c r="E23" s="201"/>
      <c r="F23" s="217" t="s">
        <v>713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723</v>
      </c>
      <c r="AA23" s="218"/>
      <c r="AB23" s="218"/>
      <c r="AC23" s="218"/>
      <c r="AD23" s="218"/>
      <c r="AE23" s="218" t="s">
        <v>724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2">
      <c r="B24" s="208">
        <v>2</v>
      </c>
      <c r="C24" s="209"/>
      <c r="D24" s="212">
        <v>2</v>
      </c>
      <c r="E24" s="212"/>
      <c r="F24" s="170" t="s">
        <v>736</v>
      </c>
      <c r="G24" s="171"/>
      <c r="H24" s="171"/>
      <c r="I24" s="171"/>
      <c r="J24" s="171"/>
      <c r="K24" s="171" t="s">
        <v>737</v>
      </c>
      <c r="L24" s="171"/>
      <c r="M24" s="171"/>
      <c r="N24" s="171"/>
      <c r="O24" s="172"/>
      <c r="P24" s="212">
        <v>2</v>
      </c>
      <c r="Q24" s="212"/>
      <c r="R24" s="214">
        <v>170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754</v>
      </c>
      <c r="AA24" s="171"/>
      <c r="AB24" s="171"/>
      <c r="AC24" s="171"/>
      <c r="AD24" s="171"/>
      <c r="AE24" s="171" t="s">
        <v>755</v>
      </c>
      <c r="AF24" s="171"/>
      <c r="AG24" s="171"/>
      <c r="AH24" s="171"/>
      <c r="AI24" s="172"/>
      <c r="AJ24" s="212">
        <v>2</v>
      </c>
      <c r="AK24" s="212"/>
      <c r="AL24" s="214">
        <v>173</v>
      </c>
      <c r="AM24" s="116"/>
      <c r="AN24" s="245" t="s">
        <v>544</v>
      </c>
      <c r="AO24" s="246"/>
    </row>
    <row r="25" spans="2:41" ht="30" customHeight="1" x14ac:dyDescent="0.2">
      <c r="B25" s="210"/>
      <c r="C25" s="211"/>
      <c r="D25" s="213"/>
      <c r="E25" s="213"/>
      <c r="F25" s="224" t="s">
        <v>714</v>
      </c>
      <c r="G25" s="225"/>
      <c r="H25" s="225"/>
      <c r="I25" s="225"/>
      <c r="J25" s="225"/>
      <c r="K25" s="225" t="s">
        <v>715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713</v>
      </c>
      <c r="AA25" s="225"/>
      <c r="AB25" s="225"/>
      <c r="AC25" s="225"/>
      <c r="AD25" s="225"/>
      <c r="AE25" s="225" t="s">
        <v>725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2">
      <c r="B26" s="198">
        <v>3</v>
      </c>
      <c r="C26" s="199"/>
      <c r="D26" s="212">
        <v>3</v>
      </c>
      <c r="E26" s="212"/>
      <c r="F26" s="170" t="s">
        <v>739</v>
      </c>
      <c r="G26" s="171"/>
      <c r="H26" s="171"/>
      <c r="I26" s="171"/>
      <c r="J26" s="171"/>
      <c r="K26" s="171" t="s">
        <v>738</v>
      </c>
      <c r="L26" s="171"/>
      <c r="M26" s="171"/>
      <c r="N26" s="171"/>
      <c r="O26" s="172"/>
      <c r="P26" s="212">
        <v>3</v>
      </c>
      <c r="Q26" s="212"/>
      <c r="R26" s="214">
        <v>168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753</v>
      </c>
      <c r="AA26" s="171"/>
      <c r="AB26" s="171"/>
      <c r="AC26" s="171"/>
      <c r="AD26" s="171"/>
      <c r="AE26" s="171" t="s">
        <v>752</v>
      </c>
      <c r="AF26" s="171"/>
      <c r="AG26" s="171"/>
      <c r="AH26" s="171"/>
      <c r="AI26" s="172"/>
      <c r="AJ26" s="212">
        <v>2</v>
      </c>
      <c r="AK26" s="212"/>
      <c r="AL26" s="214">
        <v>158</v>
      </c>
      <c r="AM26" s="116"/>
      <c r="AN26" s="245" t="s">
        <v>544</v>
      </c>
      <c r="AO26" s="246"/>
    </row>
    <row r="27" spans="2:41" ht="30" customHeight="1" x14ac:dyDescent="0.2">
      <c r="B27" s="198"/>
      <c r="C27" s="199"/>
      <c r="D27" s="213"/>
      <c r="E27" s="213"/>
      <c r="F27" s="224" t="s">
        <v>717</v>
      </c>
      <c r="G27" s="225"/>
      <c r="H27" s="225"/>
      <c r="I27" s="225"/>
      <c r="J27" s="225"/>
      <c r="K27" s="225" t="s">
        <v>716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726</v>
      </c>
      <c r="AA27" s="225"/>
      <c r="AB27" s="225"/>
      <c r="AC27" s="225"/>
      <c r="AD27" s="225"/>
      <c r="AE27" s="225" t="s">
        <v>727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2">
      <c r="B28" s="208">
        <v>4</v>
      </c>
      <c r="C28" s="209"/>
      <c r="D28" s="212">
        <v>4</v>
      </c>
      <c r="E28" s="212"/>
      <c r="F28" s="170" t="s">
        <v>740</v>
      </c>
      <c r="G28" s="171"/>
      <c r="H28" s="171"/>
      <c r="I28" s="171"/>
      <c r="J28" s="171"/>
      <c r="K28" s="171" t="s">
        <v>741</v>
      </c>
      <c r="L28" s="171"/>
      <c r="M28" s="171"/>
      <c r="N28" s="171"/>
      <c r="O28" s="172"/>
      <c r="P28" s="212">
        <v>3</v>
      </c>
      <c r="Q28" s="212"/>
      <c r="R28" s="214">
        <v>170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750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2</v>
      </c>
      <c r="AK28" s="212"/>
      <c r="AL28" s="214">
        <v>165</v>
      </c>
      <c r="AM28" s="116"/>
      <c r="AN28" s="245" t="s">
        <v>544</v>
      </c>
      <c r="AO28" s="246"/>
    </row>
    <row r="29" spans="2:41" ht="30" customHeight="1" x14ac:dyDescent="0.2">
      <c r="B29" s="210"/>
      <c r="C29" s="211"/>
      <c r="D29" s="213"/>
      <c r="E29" s="213"/>
      <c r="F29" s="224" t="s">
        <v>718</v>
      </c>
      <c r="G29" s="225"/>
      <c r="H29" s="225"/>
      <c r="I29" s="225"/>
      <c r="J29" s="225"/>
      <c r="K29" s="225" t="s">
        <v>719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728</v>
      </c>
      <c r="AA29" s="225"/>
      <c r="AB29" s="225"/>
      <c r="AC29" s="225"/>
      <c r="AD29" s="225"/>
      <c r="AE29" s="225" t="s">
        <v>729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2">
      <c r="B30" s="198">
        <v>5</v>
      </c>
      <c r="C30" s="199"/>
      <c r="D30" s="212">
        <v>5</v>
      </c>
      <c r="E30" s="212"/>
      <c r="F30" s="170" t="s">
        <v>743</v>
      </c>
      <c r="G30" s="171"/>
      <c r="H30" s="171"/>
      <c r="I30" s="171"/>
      <c r="J30" s="171"/>
      <c r="K30" s="171" t="s">
        <v>742</v>
      </c>
      <c r="L30" s="171"/>
      <c r="M30" s="171"/>
      <c r="N30" s="171"/>
      <c r="O30" s="172"/>
      <c r="P30" s="212">
        <v>3</v>
      </c>
      <c r="Q30" s="212"/>
      <c r="R30" s="214">
        <v>170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749</v>
      </c>
      <c r="AA30" s="171"/>
      <c r="AB30" s="171"/>
      <c r="AC30" s="171"/>
      <c r="AD30" s="171"/>
      <c r="AE30" s="171" t="s">
        <v>748</v>
      </c>
      <c r="AF30" s="171"/>
      <c r="AG30" s="171"/>
      <c r="AH30" s="171"/>
      <c r="AI30" s="172"/>
      <c r="AJ30" s="212">
        <v>2</v>
      </c>
      <c r="AK30" s="212"/>
      <c r="AL30" s="214">
        <v>155</v>
      </c>
      <c r="AM30" s="116"/>
      <c r="AN30" s="245" t="s">
        <v>544</v>
      </c>
      <c r="AO30" s="246"/>
    </row>
    <row r="31" spans="2:41" ht="30" customHeight="1" x14ac:dyDescent="0.2">
      <c r="B31" s="198"/>
      <c r="C31" s="199"/>
      <c r="D31" s="213"/>
      <c r="E31" s="213"/>
      <c r="F31" s="224" t="s">
        <v>710</v>
      </c>
      <c r="G31" s="225"/>
      <c r="H31" s="225"/>
      <c r="I31" s="225"/>
      <c r="J31" s="225"/>
      <c r="K31" s="225" t="s">
        <v>720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730</v>
      </c>
      <c r="AA31" s="225"/>
      <c r="AB31" s="225"/>
      <c r="AC31" s="225"/>
      <c r="AD31" s="225"/>
      <c r="AE31" s="225" t="s">
        <v>731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2">
      <c r="B32" s="208">
        <v>6</v>
      </c>
      <c r="C32" s="209"/>
      <c r="D32" s="212">
        <v>6</v>
      </c>
      <c r="E32" s="212"/>
      <c r="F32" s="170" t="s">
        <v>744</v>
      </c>
      <c r="G32" s="171"/>
      <c r="H32" s="171"/>
      <c r="I32" s="171"/>
      <c r="J32" s="171"/>
      <c r="K32" s="171" t="s">
        <v>745</v>
      </c>
      <c r="L32" s="171"/>
      <c r="M32" s="171"/>
      <c r="N32" s="171"/>
      <c r="O32" s="172"/>
      <c r="P32" s="212">
        <v>2</v>
      </c>
      <c r="Q32" s="212"/>
      <c r="R32" s="214">
        <v>168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746</v>
      </c>
      <c r="AA32" s="171"/>
      <c r="AB32" s="171"/>
      <c r="AC32" s="171"/>
      <c r="AD32" s="171"/>
      <c r="AE32" s="171" t="s">
        <v>747</v>
      </c>
      <c r="AF32" s="171"/>
      <c r="AG32" s="171"/>
      <c r="AH32" s="171"/>
      <c r="AI32" s="172"/>
      <c r="AJ32" s="212">
        <v>3</v>
      </c>
      <c r="AK32" s="212"/>
      <c r="AL32" s="214">
        <v>160</v>
      </c>
      <c r="AM32" s="116"/>
      <c r="AN32" s="245" t="s">
        <v>544</v>
      </c>
      <c r="AO32" s="246"/>
    </row>
    <row r="33" spans="1:43" ht="30" customHeight="1" thickBot="1" x14ac:dyDescent="0.25">
      <c r="B33" s="229"/>
      <c r="C33" s="230"/>
      <c r="D33" s="231"/>
      <c r="E33" s="231"/>
      <c r="F33" s="161" t="s">
        <v>721</v>
      </c>
      <c r="G33" s="162"/>
      <c r="H33" s="162"/>
      <c r="I33" s="162"/>
      <c r="J33" s="162"/>
      <c r="K33" s="162" t="s">
        <v>722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732</v>
      </c>
      <c r="AA33" s="162"/>
      <c r="AB33" s="162"/>
      <c r="AC33" s="162"/>
      <c r="AD33" s="162"/>
      <c r="AE33" s="162" t="s">
        <v>733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2"/>
    <row r="35" spans="1:43" ht="18" customHeight="1" thickBot="1" x14ac:dyDescent="0.25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5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2"/>
    <row r="38" spans="1:43" ht="18" customHeight="1" x14ac:dyDescent="0.2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2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 x14ac:dyDescent="0.2"/>
    <row r="41" spans="1:43" ht="24" customHeight="1" x14ac:dyDescent="0.25">
      <c r="A41" s="49" t="s">
        <v>580</v>
      </c>
      <c r="B41" s="57" t="s">
        <v>758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759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5" customHeight="1" x14ac:dyDescent="0.2"/>
    <row r="43" spans="1:43" ht="24" customHeight="1" x14ac:dyDescent="0.25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2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5">
      <c r="A2" s="348" t="s">
        <v>546</v>
      </c>
      <c r="B2" s="349"/>
      <c r="C2" s="349"/>
      <c r="D2" s="349"/>
      <c r="E2" s="349"/>
      <c r="F2" s="349"/>
      <c r="G2" s="349"/>
      <c r="H2" s="350">
        <f>IF(入力!I2="","",入力!I2)</f>
        <v>1</v>
      </c>
      <c r="I2" s="351"/>
      <c r="J2" s="352"/>
      <c r="K2" s="353" t="s">
        <v>547</v>
      </c>
      <c r="L2" s="349"/>
      <c r="M2" s="349"/>
      <c r="N2" s="349"/>
      <c r="O2" s="349"/>
      <c r="P2" s="349"/>
      <c r="Q2" s="349"/>
      <c r="R2" s="350">
        <f>IF(入力!S2="","",入力!S2)</f>
        <v>2120</v>
      </c>
      <c r="S2" s="351"/>
      <c r="T2" s="351"/>
      <c r="U2" s="351"/>
      <c r="V2" s="351"/>
      <c r="W2" s="351"/>
      <c r="X2" s="352"/>
      <c r="Y2" s="374" t="str">
        <f>IF(R2="","",VLOOKUP(R2,チーム番号!A2:E501,2,FALSE))</f>
        <v>川崎</v>
      </c>
      <c r="Z2" s="351"/>
      <c r="AA2" s="351"/>
      <c r="AB2" s="351"/>
      <c r="AC2" s="351"/>
      <c r="AD2" s="351"/>
      <c r="AE2" s="342" t="s">
        <v>548</v>
      </c>
      <c r="AF2" s="342"/>
      <c r="AG2" s="342"/>
      <c r="AH2" s="342"/>
      <c r="AI2" s="343"/>
      <c r="AJ2" s="1"/>
    </row>
    <row r="3" spans="1:40" ht="18.75" customHeight="1" x14ac:dyDescent="0.2">
      <c r="A3" s="356" t="s">
        <v>2</v>
      </c>
      <c r="B3" s="357"/>
      <c r="C3" s="357"/>
      <c r="D3" s="358"/>
      <c r="E3" s="375" t="str">
        <f>CONCATENATE(入力!F3,"　　",入力!F8)</f>
        <v>川崎市立西中原中学校　　</v>
      </c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376"/>
      <c r="S3" s="376"/>
      <c r="T3" s="376"/>
      <c r="U3" s="376"/>
      <c r="V3" s="376"/>
      <c r="W3" s="376"/>
      <c r="X3" s="376"/>
      <c r="Y3" s="376"/>
      <c r="Z3" s="377"/>
      <c r="AA3" s="381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2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78"/>
      <c r="AB4" s="379"/>
      <c r="AC4" s="379"/>
      <c r="AD4" s="379"/>
      <c r="AE4" s="4" t="s">
        <v>3</v>
      </c>
      <c r="AF4" s="379"/>
      <c r="AG4" s="379"/>
      <c r="AH4" s="379"/>
      <c r="AI4" s="379"/>
      <c r="AJ4" s="4" t="s">
        <v>3</v>
      </c>
      <c r="AK4" s="379"/>
      <c r="AL4" s="379"/>
      <c r="AM4" s="379"/>
      <c r="AN4" s="380"/>
    </row>
    <row r="5" spans="1:40" ht="18.75" customHeight="1" x14ac:dyDescent="0.2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2">
      <c r="A6" s="132"/>
      <c r="B6" s="98"/>
      <c r="C6" s="98"/>
      <c r="D6" s="133"/>
      <c r="E6" s="354"/>
      <c r="F6" s="355"/>
      <c r="G6" s="5" t="s">
        <v>13</v>
      </c>
      <c r="H6" s="344"/>
      <c r="I6" s="344"/>
      <c r="J6" s="345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78"/>
      <c r="AB6" s="379"/>
      <c r="AC6" s="379"/>
      <c r="AD6" s="379"/>
      <c r="AE6" s="4" t="s">
        <v>3</v>
      </c>
      <c r="AF6" s="379"/>
      <c r="AG6" s="379"/>
      <c r="AH6" s="379"/>
      <c r="AI6" s="379"/>
      <c r="AJ6" s="4" t="s">
        <v>3</v>
      </c>
      <c r="AK6" s="379"/>
      <c r="AL6" s="379"/>
      <c r="AM6" s="379"/>
      <c r="AN6" s="380"/>
    </row>
    <row r="7" spans="1:40" ht="18.75" customHeight="1" x14ac:dyDescent="0.2">
      <c r="A7" s="167" t="s">
        <v>0</v>
      </c>
      <c r="B7" s="168"/>
      <c r="C7" s="168"/>
      <c r="D7" s="169"/>
      <c r="E7" s="371" t="str">
        <f>IF(入力!F12="","",入力!F12)</f>
        <v>あおき</v>
      </c>
      <c r="F7" s="372"/>
      <c r="G7" s="372"/>
      <c r="H7" s="372"/>
      <c r="I7" s="372"/>
      <c r="J7" s="372"/>
      <c r="K7" s="372" t="str">
        <f>IF(入力!L12="","",入力!L12)</f>
        <v/>
      </c>
      <c r="L7" s="372"/>
      <c r="M7" s="372"/>
      <c r="N7" s="372"/>
      <c r="O7" s="372"/>
      <c r="P7" s="373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46"/>
      <c r="AA7" s="329" t="str">
        <f>IF(入力!AB12="","",入力!AB12)</f>
        <v/>
      </c>
      <c r="AB7" s="168"/>
      <c r="AC7" s="168"/>
      <c r="AD7" s="168"/>
      <c r="AE7" s="168"/>
      <c r="AF7" s="169"/>
      <c r="AG7" s="367" t="s">
        <v>545</v>
      </c>
      <c r="AH7" s="368"/>
      <c r="AI7" s="368"/>
      <c r="AJ7" s="368"/>
      <c r="AK7" s="368"/>
      <c r="AL7" s="368"/>
      <c r="AM7" s="368"/>
      <c r="AN7" s="369"/>
    </row>
    <row r="8" spans="1:40" ht="37.5" customHeight="1" thickBot="1" x14ac:dyDescent="0.25">
      <c r="A8" s="132" t="s">
        <v>6</v>
      </c>
      <c r="B8" s="98"/>
      <c r="C8" s="98"/>
      <c r="D8" s="133"/>
      <c r="E8" s="359" t="str">
        <f>IF(入力!F13="","",入力!F13)</f>
        <v>青木</v>
      </c>
      <c r="F8" s="360"/>
      <c r="G8" s="360"/>
      <c r="H8" s="360"/>
      <c r="I8" s="360"/>
      <c r="J8" s="360"/>
      <c r="K8" s="360" t="str">
        <f>IF(入力!L13="","",入力!L13)</f>
        <v/>
      </c>
      <c r="L8" s="360"/>
      <c r="M8" s="360"/>
      <c r="N8" s="360"/>
      <c r="O8" s="360"/>
      <c r="P8" s="361"/>
      <c r="Q8" s="137" t="s">
        <v>7</v>
      </c>
      <c r="R8" s="138"/>
      <c r="S8" s="138"/>
      <c r="T8" s="139"/>
      <c r="U8" s="362" t="e">
        <f>IF(入力!#REF!="","",入力!#REF!)</f>
        <v>#REF!</v>
      </c>
      <c r="V8" s="363"/>
      <c r="W8" s="363"/>
      <c r="X8" s="363"/>
      <c r="Y8" s="363"/>
      <c r="Z8" s="364"/>
      <c r="AA8" s="365" t="str">
        <f>IF(入力!AB13="","",入力!AB13)</f>
        <v/>
      </c>
      <c r="AB8" s="363"/>
      <c r="AC8" s="363"/>
      <c r="AD8" s="363"/>
      <c r="AE8" s="363"/>
      <c r="AF8" s="366"/>
      <c r="AG8" s="306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0"/>
    </row>
    <row r="9" spans="1:40" ht="18.75" customHeight="1" x14ac:dyDescent="0.2">
      <c r="A9" s="167" t="s">
        <v>0</v>
      </c>
      <c r="B9" s="168"/>
      <c r="C9" s="168"/>
      <c r="D9" s="169"/>
      <c r="E9" s="173" t="str">
        <f>IF(入力!F15="","",入力!F15)</f>
        <v>おぐら</v>
      </c>
      <c r="F9" s="168"/>
      <c r="G9" s="168"/>
      <c r="H9" s="168"/>
      <c r="I9" s="168"/>
      <c r="J9" s="346"/>
      <c r="K9" s="329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46"/>
      <c r="AA9" s="329" t="str">
        <f>IF(入力!AB15="","",入力!AB15)</f>
        <v/>
      </c>
      <c r="AB9" s="168"/>
      <c r="AC9" s="168"/>
      <c r="AD9" s="168"/>
      <c r="AE9" s="168"/>
      <c r="AF9" s="330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5">
      <c r="A10" s="111" t="s">
        <v>8</v>
      </c>
      <c r="B10" s="112"/>
      <c r="C10" s="112"/>
      <c r="D10" s="113"/>
      <c r="E10" s="334" t="str">
        <f>IF(入力!F16="","",入力!F16)</f>
        <v>小倉</v>
      </c>
      <c r="F10" s="332"/>
      <c r="G10" s="332"/>
      <c r="H10" s="332"/>
      <c r="I10" s="332"/>
      <c r="J10" s="335"/>
      <c r="K10" s="331" t="str">
        <f>IF(入力!L16="","",入力!L16)</f>
        <v/>
      </c>
      <c r="L10" s="332"/>
      <c r="M10" s="332"/>
      <c r="N10" s="332"/>
      <c r="O10" s="332"/>
      <c r="P10" s="347"/>
      <c r="Q10" s="112" t="s">
        <v>9</v>
      </c>
      <c r="R10" s="112"/>
      <c r="S10" s="112"/>
      <c r="T10" s="113"/>
      <c r="U10" s="334" t="e">
        <f>IF(入力!#REF!="","",入力!#REF!)</f>
        <v>#REF!</v>
      </c>
      <c r="V10" s="332"/>
      <c r="W10" s="332"/>
      <c r="X10" s="332"/>
      <c r="Y10" s="332"/>
      <c r="Z10" s="335"/>
      <c r="AA10" s="331" t="str">
        <f>IF(入力!AB16="","",入力!AB16)</f>
        <v/>
      </c>
      <c r="AB10" s="332"/>
      <c r="AC10" s="332"/>
      <c r="AD10" s="332"/>
      <c r="AE10" s="332"/>
      <c r="AF10" s="333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2"/>
    <row r="12" spans="1:40" ht="22.5" customHeight="1" thickBot="1" x14ac:dyDescent="0.25">
      <c r="A12" s="112" t="s">
        <v>10</v>
      </c>
      <c r="B12" s="112"/>
      <c r="C12" s="112"/>
      <c r="D12" s="112"/>
      <c r="E12" s="112"/>
      <c r="F12" s="112"/>
      <c r="G12" s="382" t="s">
        <v>577</v>
      </c>
      <c r="H12" s="382"/>
      <c r="I12" s="382"/>
      <c r="J12" s="382"/>
      <c r="K12" s="382"/>
      <c r="L12" s="382"/>
      <c r="M12" s="382"/>
      <c r="N12" s="382"/>
      <c r="O12" s="382"/>
      <c r="P12" s="382"/>
      <c r="Q12" s="382"/>
      <c r="R12" s="382"/>
      <c r="S12" s="382"/>
      <c r="T12" s="382"/>
      <c r="U12" s="382"/>
      <c r="V12" s="382"/>
      <c r="W12" s="382"/>
      <c r="X12" s="382"/>
      <c r="Y12" s="382"/>
      <c r="Z12" s="382"/>
      <c r="AA12" s="382"/>
      <c r="AB12" s="382"/>
      <c r="AC12" s="382"/>
      <c r="AD12" s="382"/>
      <c r="AE12" s="382"/>
      <c r="AF12" s="382"/>
      <c r="AG12" s="382"/>
      <c r="AH12" s="382"/>
      <c r="AI12" s="382"/>
      <c r="AJ12" s="382"/>
      <c r="AK12" s="382"/>
      <c r="AL12" s="382"/>
    </row>
    <row r="13" spans="1:40" ht="18.75" customHeight="1" x14ac:dyDescent="0.2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5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2">
      <c r="A15" s="196">
        <v>1</v>
      </c>
      <c r="B15" s="197"/>
      <c r="C15" s="327">
        <f>IF(入力!D22="","",入力!D22)</f>
        <v>1</v>
      </c>
      <c r="D15" s="327"/>
      <c r="E15" s="336" t="str">
        <f>IF(入力!F22="","",入力!F22)</f>
        <v>わたなべ</v>
      </c>
      <c r="F15" s="325"/>
      <c r="G15" s="325"/>
      <c r="H15" s="325"/>
      <c r="I15" s="325"/>
      <c r="J15" s="325" t="str">
        <f>IF(入力!K22="","",入力!K22)</f>
        <v>きりまる</v>
      </c>
      <c r="K15" s="325"/>
      <c r="L15" s="325"/>
      <c r="M15" s="325"/>
      <c r="N15" s="326"/>
      <c r="O15" s="327">
        <f>IF(入力!P22="","",入力!P22)</f>
        <v>3</v>
      </c>
      <c r="P15" s="327"/>
      <c r="Q15" s="323">
        <f>IF(入力!R22="","",入力!R22)</f>
        <v>173</v>
      </c>
      <c r="R15" s="324"/>
      <c r="S15" s="323" t="str">
        <f>IF(入力!T22="","",入力!T22)</f>
        <v>○</v>
      </c>
      <c r="T15" s="337"/>
      <c r="U15" s="196">
        <v>7</v>
      </c>
      <c r="V15" s="197"/>
      <c r="W15" s="327">
        <f>IF(入力!X22="","",入力!X22)</f>
        <v>7</v>
      </c>
      <c r="X15" s="327"/>
      <c r="Y15" s="336" t="str">
        <f>IF(入力!Z22="","",入力!Z22)</f>
        <v>ながお</v>
      </c>
      <c r="Z15" s="325"/>
      <c r="AA15" s="325"/>
      <c r="AB15" s="325"/>
      <c r="AC15" s="325"/>
      <c r="AD15" s="325" t="str">
        <f>IF(入力!AE22="","",入力!AE22)</f>
        <v>りょうま</v>
      </c>
      <c r="AE15" s="325"/>
      <c r="AF15" s="325"/>
      <c r="AG15" s="325"/>
      <c r="AH15" s="326"/>
      <c r="AI15" s="327">
        <f>IF(入力!AJ22="","",入力!AJ22)</f>
        <v>3</v>
      </c>
      <c r="AJ15" s="327"/>
      <c r="AK15" s="323">
        <f>IF(入力!AL22="","",入力!AL22)</f>
        <v>155</v>
      </c>
      <c r="AL15" s="324"/>
      <c r="AM15" s="323" t="str">
        <f>IF(入力!AN22="","",入力!AN22)</f>
        <v>○</v>
      </c>
      <c r="AN15" s="337"/>
    </row>
    <row r="16" spans="1:40" ht="37.5" customHeight="1" x14ac:dyDescent="0.2">
      <c r="A16" s="198"/>
      <c r="B16" s="199"/>
      <c r="C16" s="328"/>
      <c r="D16" s="328"/>
      <c r="E16" s="339" t="str">
        <f>IF(入力!F23="","",入力!F23)</f>
        <v>渡邊</v>
      </c>
      <c r="F16" s="340"/>
      <c r="G16" s="340"/>
      <c r="H16" s="340"/>
      <c r="I16" s="340"/>
      <c r="J16" s="340" t="str">
        <f>IF(入力!K23="","",入力!K23)</f>
        <v>桐丸</v>
      </c>
      <c r="K16" s="340"/>
      <c r="L16" s="340"/>
      <c r="M16" s="340"/>
      <c r="N16" s="341"/>
      <c r="O16" s="328"/>
      <c r="P16" s="328"/>
      <c r="Q16" s="97"/>
      <c r="R16" s="133"/>
      <c r="S16" s="97"/>
      <c r="T16" s="338"/>
      <c r="U16" s="198"/>
      <c r="V16" s="199"/>
      <c r="W16" s="328"/>
      <c r="X16" s="328"/>
      <c r="Y16" s="339" t="str">
        <f>IF(入力!Z23="","",入力!Z23)</f>
        <v>永尾</v>
      </c>
      <c r="Z16" s="340"/>
      <c r="AA16" s="340"/>
      <c r="AB16" s="340"/>
      <c r="AC16" s="340"/>
      <c r="AD16" s="340" t="str">
        <f>IF(入力!AE23="","",入力!AE23)</f>
        <v>涼真</v>
      </c>
      <c r="AE16" s="340"/>
      <c r="AF16" s="340"/>
      <c r="AG16" s="340"/>
      <c r="AH16" s="341"/>
      <c r="AI16" s="328"/>
      <c r="AJ16" s="328"/>
      <c r="AK16" s="97"/>
      <c r="AL16" s="133"/>
      <c r="AM16" s="97"/>
      <c r="AN16" s="338"/>
    </row>
    <row r="17" spans="1:40" ht="18.75" customHeight="1" x14ac:dyDescent="0.2">
      <c r="A17" s="208">
        <v>2</v>
      </c>
      <c r="B17" s="209"/>
      <c r="C17" s="307">
        <f>IF(入力!D24="","",入力!D24)</f>
        <v>2</v>
      </c>
      <c r="D17" s="307"/>
      <c r="E17" s="310" t="str">
        <f>IF(入力!F24="","",入力!F24)</f>
        <v>さとう</v>
      </c>
      <c r="F17" s="311"/>
      <c r="G17" s="311"/>
      <c r="H17" s="311"/>
      <c r="I17" s="311"/>
      <c r="J17" s="311" t="str">
        <f>IF(入力!K24="","",入力!K24)</f>
        <v>ゆうせい</v>
      </c>
      <c r="K17" s="311"/>
      <c r="L17" s="311"/>
      <c r="M17" s="311"/>
      <c r="N17" s="312"/>
      <c r="O17" s="307">
        <f>IF(入力!P24="","",入力!P24)</f>
        <v>2</v>
      </c>
      <c r="P17" s="307"/>
      <c r="Q17" s="305">
        <f>IF(入力!R24="","",入力!R24)</f>
        <v>170</v>
      </c>
      <c r="R17" s="110"/>
      <c r="S17" s="313" t="str">
        <f>IF(入力!T24="","",入力!T24)</f>
        <v>○</v>
      </c>
      <c r="T17" s="314"/>
      <c r="U17" s="208">
        <v>8</v>
      </c>
      <c r="V17" s="209"/>
      <c r="W17" s="307">
        <f>IF(入力!X24="","",入力!X24)</f>
        <v>8</v>
      </c>
      <c r="X17" s="307"/>
      <c r="Y17" s="310" t="str">
        <f>IF(入力!Z24="","",入力!Z24)</f>
        <v>わたなべ</v>
      </c>
      <c r="Z17" s="311"/>
      <c r="AA17" s="311"/>
      <c r="AB17" s="311"/>
      <c r="AC17" s="311"/>
      <c r="AD17" s="311" t="str">
        <f>IF(入力!AE24="","",入力!AE24)</f>
        <v>そうた</v>
      </c>
      <c r="AE17" s="311"/>
      <c r="AF17" s="311"/>
      <c r="AG17" s="311"/>
      <c r="AH17" s="312"/>
      <c r="AI17" s="307">
        <f>IF(入力!AJ24="","",入力!AJ24)</f>
        <v>2</v>
      </c>
      <c r="AJ17" s="307"/>
      <c r="AK17" s="305">
        <f>IF(入力!AL24="","",入力!AL24)</f>
        <v>173</v>
      </c>
      <c r="AL17" s="110"/>
      <c r="AM17" s="313" t="str">
        <f>IF(入力!AN24="","",入力!AN24)</f>
        <v>○</v>
      </c>
      <c r="AN17" s="314"/>
    </row>
    <row r="18" spans="1:40" ht="37.5" customHeight="1" x14ac:dyDescent="0.2">
      <c r="A18" s="210"/>
      <c r="B18" s="211"/>
      <c r="C18" s="308"/>
      <c r="D18" s="308"/>
      <c r="E18" s="303" t="str">
        <f>IF(入力!F25="","",入力!F25)</f>
        <v>佐藤</v>
      </c>
      <c r="F18" s="304"/>
      <c r="G18" s="304"/>
      <c r="H18" s="304"/>
      <c r="I18" s="304"/>
      <c r="J18" s="304" t="str">
        <f>IF(入力!K25="","",入力!K25)</f>
        <v>悠聖</v>
      </c>
      <c r="K18" s="304"/>
      <c r="L18" s="304"/>
      <c r="M18" s="304"/>
      <c r="N18" s="309"/>
      <c r="O18" s="308"/>
      <c r="P18" s="308"/>
      <c r="Q18" s="97"/>
      <c r="R18" s="133"/>
      <c r="S18" s="319"/>
      <c r="T18" s="320"/>
      <c r="U18" s="210"/>
      <c r="V18" s="211"/>
      <c r="W18" s="308"/>
      <c r="X18" s="308"/>
      <c r="Y18" s="303" t="str">
        <f>IF(入力!Z25="","",入力!Z25)</f>
        <v>渡邊</v>
      </c>
      <c r="Z18" s="304"/>
      <c r="AA18" s="304"/>
      <c r="AB18" s="304"/>
      <c r="AC18" s="304"/>
      <c r="AD18" s="304" t="str">
        <f>IF(入力!AE25="","",入力!AE25)</f>
        <v>湊汰</v>
      </c>
      <c r="AE18" s="304"/>
      <c r="AF18" s="304"/>
      <c r="AG18" s="304"/>
      <c r="AH18" s="309"/>
      <c r="AI18" s="308"/>
      <c r="AJ18" s="308"/>
      <c r="AK18" s="97"/>
      <c r="AL18" s="133"/>
      <c r="AM18" s="319"/>
      <c r="AN18" s="320"/>
    </row>
    <row r="19" spans="1:40" ht="18.75" customHeight="1" x14ac:dyDescent="0.2">
      <c r="A19" s="198">
        <v>3</v>
      </c>
      <c r="B19" s="199"/>
      <c r="C19" s="307">
        <f>IF(入力!D26="","",入力!D26)</f>
        <v>3</v>
      </c>
      <c r="D19" s="307"/>
      <c r="E19" s="310" t="str">
        <f>IF(入力!F26="","",入力!F26)</f>
        <v>たかはし</v>
      </c>
      <c r="F19" s="311"/>
      <c r="G19" s="311"/>
      <c r="H19" s="311"/>
      <c r="I19" s="311"/>
      <c r="J19" s="311" t="str">
        <f>IF(入力!K26="","",入力!K26)</f>
        <v>ゆうと</v>
      </c>
      <c r="K19" s="311"/>
      <c r="L19" s="311"/>
      <c r="M19" s="311"/>
      <c r="N19" s="312"/>
      <c r="O19" s="307">
        <f>IF(入力!P26="","",入力!P26)</f>
        <v>3</v>
      </c>
      <c r="P19" s="307"/>
      <c r="Q19" s="305">
        <f>IF(入力!R26="","",入力!R26)</f>
        <v>168</v>
      </c>
      <c r="R19" s="110"/>
      <c r="S19" s="313" t="str">
        <f>IF(入力!T26="","",入力!T26)</f>
        <v>○</v>
      </c>
      <c r="T19" s="314"/>
      <c r="U19" s="198">
        <v>9</v>
      </c>
      <c r="V19" s="199"/>
      <c r="W19" s="307">
        <f>IF(入力!X26="","",入力!X26)</f>
        <v>9</v>
      </c>
      <c r="X19" s="307"/>
      <c r="Y19" s="310" t="str">
        <f>IF(入力!Z26="","",入力!Z26)</f>
        <v>なかがま</v>
      </c>
      <c r="Z19" s="311"/>
      <c r="AA19" s="311"/>
      <c r="AB19" s="311"/>
      <c r="AC19" s="311"/>
      <c r="AD19" s="311" t="str">
        <f>IF(入力!AE26="","",入力!AE26)</f>
        <v>たくと</v>
      </c>
      <c r="AE19" s="311"/>
      <c r="AF19" s="311"/>
      <c r="AG19" s="311"/>
      <c r="AH19" s="312"/>
      <c r="AI19" s="307">
        <f>IF(入力!AJ26="","",入力!AJ26)</f>
        <v>2</v>
      </c>
      <c r="AJ19" s="307"/>
      <c r="AK19" s="305">
        <f>IF(入力!AL26="","",入力!AL26)</f>
        <v>158</v>
      </c>
      <c r="AL19" s="110"/>
      <c r="AM19" s="313" t="str">
        <f>IF(入力!AN26="","",入力!AN26)</f>
        <v>○</v>
      </c>
      <c r="AN19" s="314"/>
    </row>
    <row r="20" spans="1:40" ht="37.5" customHeight="1" x14ac:dyDescent="0.2">
      <c r="A20" s="198"/>
      <c r="B20" s="199"/>
      <c r="C20" s="308"/>
      <c r="D20" s="308"/>
      <c r="E20" s="303" t="str">
        <f>IF(入力!F27="","",入力!F27)</f>
        <v>髙橋</v>
      </c>
      <c r="F20" s="304"/>
      <c r="G20" s="304"/>
      <c r="H20" s="304"/>
      <c r="I20" s="304"/>
      <c r="J20" s="304" t="str">
        <f>IF(入力!K27="","",入力!K27)</f>
        <v>祐登</v>
      </c>
      <c r="K20" s="304"/>
      <c r="L20" s="304"/>
      <c r="M20" s="304"/>
      <c r="N20" s="309"/>
      <c r="O20" s="308"/>
      <c r="P20" s="308"/>
      <c r="Q20" s="97"/>
      <c r="R20" s="133"/>
      <c r="S20" s="319"/>
      <c r="T20" s="320"/>
      <c r="U20" s="198"/>
      <c r="V20" s="199"/>
      <c r="W20" s="308"/>
      <c r="X20" s="308"/>
      <c r="Y20" s="303" t="str">
        <f>IF(入力!Z27="","",入力!Z27)</f>
        <v>中釜</v>
      </c>
      <c r="Z20" s="304"/>
      <c r="AA20" s="304"/>
      <c r="AB20" s="304"/>
      <c r="AC20" s="304"/>
      <c r="AD20" s="304" t="str">
        <f>IF(入力!AE27="","",入力!AE27)</f>
        <v>巧翔</v>
      </c>
      <c r="AE20" s="304"/>
      <c r="AF20" s="304"/>
      <c r="AG20" s="304"/>
      <c r="AH20" s="309"/>
      <c r="AI20" s="308"/>
      <c r="AJ20" s="308"/>
      <c r="AK20" s="97"/>
      <c r="AL20" s="133"/>
      <c r="AM20" s="319"/>
      <c r="AN20" s="320"/>
    </row>
    <row r="21" spans="1:40" ht="18.75" customHeight="1" x14ac:dyDescent="0.2">
      <c r="A21" s="208">
        <v>4</v>
      </c>
      <c r="B21" s="209"/>
      <c r="C21" s="307">
        <f>IF(入力!D28="","",入力!D28)</f>
        <v>4</v>
      </c>
      <c r="D21" s="307"/>
      <c r="E21" s="310" t="str">
        <f>IF(入力!F28="","",入力!F28)</f>
        <v>いちのせ</v>
      </c>
      <c r="F21" s="311"/>
      <c r="G21" s="311"/>
      <c r="H21" s="311"/>
      <c r="I21" s="311"/>
      <c r="J21" s="311" t="str">
        <f>IF(入力!K28="","",入力!K28)</f>
        <v>ゆうき</v>
      </c>
      <c r="K21" s="311"/>
      <c r="L21" s="311"/>
      <c r="M21" s="311"/>
      <c r="N21" s="312"/>
      <c r="O21" s="307">
        <f>IF(入力!P28="","",入力!P28)</f>
        <v>3</v>
      </c>
      <c r="P21" s="307"/>
      <c r="Q21" s="305">
        <f>IF(入力!R28="","",入力!R28)</f>
        <v>170</v>
      </c>
      <c r="R21" s="110"/>
      <c r="S21" s="313" t="str">
        <f>IF(入力!T28="","",入力!T28)</f>
        <v>○</v>
      </c>
      <c r="T21" s="314"/>
      <c r="U21" s="208">
        <v>10</v>
      </c>
      <c r="V21" s="209"/>
      <c r="W21" s="307">
        <f>IF(入力!X28="","",入力!X28)</f>
        <v>10</v>
      </c>
      <c r="X21" s="307"/>
      <c r="Y21" s="310" t="str">
        <f>IF(入力!Z28="","",入力!Z28)</f>
        <v>おかざき</v>
      </c>
      <c r="Z21" s="311"/>
      <c r="AA21" s="311"/>
      <c r="AB21" s="311"/>
      <c r="AC21" s="311"/>
      <c r="AD21" s="311" t="str">
        <f>IF(入力!AE28="","",入力!AE28)</f>
        <v>ゆうた</v>
      </c>
      <c r="AE21" s="311"/>
      <c r="AF21" s="311"/>
      <c r="AG21" s="311"/>
      <c r="AH21" s="312"/>
      <c r="AI21" s="307">
        <f>IF(入力!AJ28="","",入力!AJ28)</f>
        <v>2</v>
      </c>
      <c r="AJ21" s="307"/>
      <c r="AK21" s="305">
        <f>IF(入力!AL28="","",入力!AL28)</f>
        <v>165</v>
      </c>
      <c r="AL21" s="110"/>
      <c r="AM21" s="313" t="str">
        <f>IF(入力!AN28="","",入力!AN28)</f>
        <v>○</v>
      </c>
      <c r="AN21" s="314"/>
    </row>
    <row r="22" spans="1:40" ht="37.5" customHeight="1" x14ac:dyDescent="0.2">
      <c r="A22" s="210"/>
      <c r="B22" s="211"/>
      <c r="C22" s="308"/>
      <c r="D22" s="308"/>
      <c r="E22" s="303" t="str">
        <f>IF(入力!F29="","",入力!F29)</f>
        <v>市瀬</v>
      </c>
      <c r="F22" s="304"/>
      <c r="G22" s="304"/>
      <c r="H22" s="304"/>
      <c r="I22" s="304"/>
      <c r="J22" s="304" t="str">
        <f>IF(入力!K29="","",入力!K29)</f>
        <v>裕基</v>
      </c>
      <c r="K22" s="304"/>
      <c r="L22" s="304"/>
      <c r="M22" s="304"/>
      <c r="N22" s="309"/>
      <c r="O22" s="308"/>
      <c r="P22" s="308"/>
      <c r="Q22" s="97"/>
      <c r="R22" s="133"/>
      <c r="S22" s="319"/>
      <c r="T22" s="320"/>
      <c r="U22" s="210"/>
      <c r="V22" s="211"/>
      <c r="W22" s="308"/>
      <c r="X22" s="308"/>
      <c r="Y22" s="303" t="str">
        <f>IF(入力!Z29="","",入力!Z29)</f>
        <v>岡﨑</v>
      </c>
      <c r="Z22" s="304"/>
      <c r="AA22" s="304"/>
      <c r="AB22" s="304"/>
      <c r="AC22" s="304"/>
      <c r="AD22" s="304" t="str">
        <f>IF(入力!AE29="","",入力!AE29)</f>
        <v>裕太</v>
      </c>
      <c r="AE22" s="304"/>
      <c r="AF22" s="304"/>
      <c r="AG22" s="304"/>
      <c r="AH22" s="309"/>
      <c r="AI22" s="308"/>
      <c r="AJ22" s="308"/>
      <c r="AK22" s="97"/>
      <c r="AL22" s="133"/>
      <c r="AM22" s="319"/>
      <c r="AN22" s="320"/>
    </row>
    <row r="23" spans="1:40" ht="18.75" customHeight="1" x14ac:dyDescent="0.2">
      <c r="A23" s="198">
        <v>5</v>
      </c>
      <c r="B23" s="199"/>
      <c r="C23" s="307">
        <f>IF(入力!D30="","",入力!D30)</f>
        <v>5</v>
      </c>
      <c r="D23" s="307"/>
      <c r="E23" s="310" t="str">
        <f>IF(入力!F30="","",入力!F30)</f>
        <v>やすだ</v>
      </c>
      <c r="F23" s="311"/>
      <c r="G23" s="311"/>
      <c r="H23" s="311"/>
      <c r="I23" s="311"/>
      <c r="J23" s="311" t="str">
        <f>IF(入力!K30="","",入力!K30)</f>
        <v>そら</v>
      </c>
      <c r="K23" s="311"/>
      <c r="L23" s="311"/>
      <c r="M23" s="311"/>
      <c r="N23" s="312"/>
      <c r="O23" s="307">
        <f>IF(入力!P30="","",入力!P30)</f>
        <v>3</v>
      </c>
      <c r="P23" s="307"/>
      <c r="Q23" s="305">
        <f>IF(入力!R30="","",入力!R30)</f>
        <v>170</v>
      </c>
      <c r="R23" s="110"/>
      <c r="S23" s="313" t="str">
        <f>IF(入力!T30="","",入力!T30)</f>
        <v>○</v>
      </c>
      <c r="T23" s="314"/>
      <c r="U23" s="227">
        <v>11</v>
      </c>
      <c r="V23" s="228"/>
      <c r="W23" s="307">
        <f>IF(入力!X30="","",入力!X30)</f>
        <v>11</v>
      </c>
      <c r="X23" s="307"/>
      <c r="Y23" s="310" t="str">
        <f>IF(入力!Z30="","",入力!Z30)</f>
        <v>はらだ</v>
      </c>
      <c r="Z23" s="311"/>
      <c r="AA23" s="311"/>
      <c r="AB23" s="311"/>
      <c r="AC23" s="311"/>
      <c r="AD23" s="311" t="str">
        <f>IF(入力!AE30="","",入力!AE30)</f>
        <v>たくや</v>
      </c>
      <c r="AE23" s="311"/>
      <c r="AF23" s="311"/>
      <c r="AG23" s="311"/>
      <c r="AH23" s="312"/>
      <c r="AI23" s="307">
        <f>IF(入力!AJ30="","",入力!AJ30)</f>
        <v>2</v>
      </c>
      <c r="AJ23" s="307"/>
      <c r="AK23" s="305">
        <f>IF(入力!AL30="","",入力!AL30)</f>
        <v>155</v>
      </c>
      <c r="AL23" s="110"/>
      <c r="AM23" s="313" t="str">
        <f>IF(入力!AN30="","",入力!AN30)</f>
        <v>○</v>
      </c>
      <c r="AN23" s="314"/>
    </row>
    <row r="24" spans="1:40" ht="37.5" customHeight="1" x14ac:dyDescent="0.2">
      <c r="A24" s="198"/>
      <c r="B24" s="199"/>
      <c r="C24" s="308"/>
      <c r="D24" s="308"/>
      <c r="E24" s="303" t="str">
        <f>IF(入力!F31="","",入力!F31)</f>
        <v>安田</v>
      </c>
      <c r="F24" s="304"/>
      <c r="G24" s="304"/>
      <c r="H24" s="304"/>
      <c r="I24" s="304"/>
      <c r="J24" s="304" t="str">
        <f>IF(入力!K31="","",入力!K31)</f>
        <v>空</v>
      </c>
      <c r="K24" s="304"/>
      <c r="L24" s="304"/>
      <c r="M24" s="304"/>
      <c r="N24" s="309"/>
      <c r="O24" s="308"/>
      <c r="P24" s="308"/>
      <c r="Q24" s="97"/>
      <c r="R24" s="133"/>
      <c r="S24" s="319"/>
      <c r="T24" s="320"/>
      <c r="U24" s="227"/>
      <c r="V24" s="228"/>
      <c r="W24" s="308"/>
      <c r="X24" s="308"/>
      <c r="Y24" s="303" t="str">
        <f>IF(入力!Z31="","",入力!Z31)</f>
        <v>原田</v>
      </c>
      <c r="Z24" s="304"/>
      <c r="AA24" s="304"/>
      <c r="AB24" s="304"/>
      <c r="AC24" s="304"/>
      <c r="AD24" s="304" t="str">
        <f>IF(入力!AE31="","",入力!AE31)</f>
        <v>卓弥</v>
      </c>
      <c r="AE24" s="304"/>
      <c r="AF24" s="304"/>
      <c r="AG24" s="304"/>
      <c r="AH24" s="309"/>
      <c r="AI24" s="308"/>
      <c r="AJ24" s="308"/>
      <c r="AK24" s="97"/>
      <c r="AL24" s="133"/>
      <c r="AM24" s="319"/>
      <c r="AN24" s="320"/>
    </row>
    <row r="25" spans="1:40" ht="18.75" customHeight="1" x14ac:dyDescent="0.2">
      <c r="A25" s="208">
        <v>6</v>
      </c>
      <c r="B25" s="209"/>
      <c r="C25" s="307">
        <f>IF(入力!D32="","",入力!D32)</f>
        <v>6</v>
      </c>
      <c r="D25" s="307"/>
      <c r="E25" s="310" t="str">
        <f>IF(入力!F32="","",入力!F32)</f>
        <v>こばやし</v>
      </c>
      <c r="F25" s="311"/>
      <c r="G25" s="311"/>
      <c r="H25" s="311"/>
      <c r="I25" s="311"/>
      <c r="J25" s="311" t="str">
        <f>IF(入力!K32="","",入力!K32)</f>
        <v>たくま</v>
      </c>
      <c r="K25" s="311"/>
      <c r="L25" s="311"/>
      <c r="M25" s="311"/>
      <c r="N25" s="312"/>
      <c r="O25" s="307">
        <f>IF(入力!P32="","",入力!P32)</f>
        <v>2</v>
      </c>
      <c r="P25" s="307"/>
      <c r="Q25" s="305">
        <f>IF(入力!R32="","",入力!R32)</f>
        <v>168</v>
      </c>
      <c r="R25" s="110"/>
      <c r="S25" s="313" t="str">
        <f>IF(入力!T32="","",入力!T32)</f>
        <v>○</v>
      </c>
      <c r="T25" s="314"/>
      <c r="U25" s="227">
        <v>12</v>
      </c>
      <c r="V25" s="228"/>
      <c r="W25" s="307">
        <f>IF(入力!X32="","",入力!X32)</f>
        <v>12</v>
      </c>
      <c r="X25" s="307"/>
      <c r="Y25" s="310" t="str">
        <f>IF(入力!Z32="","",入力!Z32)</f>
        <v>みずしま</v>
      </c>
      <c r="Z25" s="311"/>
      <c r="AA25" s="311"/>
      <c r="AB25" s="311"/>
      <c r="AC25" s="311"/>
      <c r="AD25" s="311" t="str">
        <f>IF(入力!AE32="","",入力!AE32)</f>
        <v>だいち</v>
      </c>
      <c r="AE25" s="311"/>
      <c r="AF25" s="311"/>
      <c r="AG25" s="311"/>
      <c r="AH25" s="312"/>
      <c r="AI25" s="307">
        <f>IF(入力!AJ32="","",入力!AJ32)</f>
        <v>3</v>
      </c>
      <c r="AJ25" s="307"/>
      <c r="AK25" s="305">
        <f>IF(入力!AL32="","",入力!AL32)</f>
        <v>160</v>
      </c>
      <c r="AL25" s="110"/>
      <c r="AM25" s="313" t="str">
        <f>IF(入力!AN32="","",入力!AN32)</f>
        <v>○</v>
      </c>
      <c r="AN25" s="314"/>
    </row>
    <row r="26" spans="1:40" ht="37.5" customHeight="1" thickBot="1" x14ac:dyDescent="0.25">
      <c r="A26" s="229"/>
      <c r="B26" s="230"/>
      <c r="C26" s="322"/>
      <c r="D26" s="322"/>
      <c r="E26" s="321" t="str">
        <f>IF(入力!F33="","",入力!F33)</f>
        <v>小林</v>
      </c>
      <c r="F26" s="317"/>
      <c r="G26" s="317"/>
      <c r="H26" s="317"/>
      <c r="I26" s="317"/>
      <c r="J26" s="317" t="str">
        <f>IF(入力!K33="","",入力!K33)</f>
        <v>拓磨</v>
      </c>
      <c r="K26" s="317"/>
      <c r="L26" s="317"/>
      <c r="M26" s="317"/>
      <c r="N26" s="318"/>
      <c r="O26" s="322"/>
      <c r="P26" s="322"/>
      <c r="Q26" s="306"/>
      <c r="R26" s="113"/>
      <c r="S26" s="315"/>
      <c r="T26" s="316"/>
      <c r="U26" s="237"/>
      <c r="V26" s="238"/>
      <c r="W26" s="322"/>
      <c r="X26" s="322"/>
      <c r="Y26" s="321" t="str">
        <f>IF(入力!Z33="","",入力!Z33)</f>
        <v>水嶋</v>
      </c>
      <c r="Z26" s="317"/>
      <c r="AA26" s="317"/>
      <c r="AB26" s="317"/>
      <c r="AC26" s="317"/>
      <c r="AD26" s="317" t="str">
        <f>IF(入力!AE33="","",入力!AE33)</f>
        <v>大智</v>
      </c>
      <c r="AE26" s="317"/>
      <c r="AF26" s="317"/>
      <c r="AG26" s="317"/>
      <c r="AH26" s="318"/>
      <c r="AI26" s="322"/>
      <c r="AJ26" s="322"/>
      <c r="AK26" s="306"/>
      <c r="AL26" s="113"/>
      <c r="AM26" s="315"/>
      <c r="AN26" s="31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 x14ac:dyDescent="0.25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83" t="s">
        <v>611</v>
      </c>
      <c r="B4" s="384"/>
      <c r="C4" s="384"/>
      <c r="D4" s="384"/>
      <c r="E4" s="384"/>
      <c r="F4" s="384"/>
      <c r="G4" s="385"/>
      <c r="H4" s="40" t="s">
        <v>612</v>
      </c>
      <c r="I4" s="40" t="s">
        <v>613</v>
      </c>
      <c r="J4" s="389" t="s">
        <v>614</v>
      </c>
      <c r="K4" s="384"/>
      <c r="L4" s="384"/>
      <c r="M4" s="384"/>
      <c r="N4" s="384"/>
      <c r="O4" s="384"/>
      <c r="P4" s="384"/>
      <c r="Q4" s="385"/>
    </row>
    <row r="5" spans="1:41" ht="72" customHeight="1" thickBot="1" x14ac:dyDescent="0.25">
      <c r="A5" s="386" t="str">
        <f>入力!$B$1</f>
        <v>令和元（２０１９）年度
神奈川県中学校バレーボール選手権大会参加申込書</v>
      </c>
      <c r="B5" s="387"/>
      <c r="C5" s="387"/>
      <c r="D5" s="387"/>
      <c r="E5" s="387"/>
      <c r="F5" s="387"/>
      <c r="G5" s="388"/>
      <c r="H5" s="28"/>
      <c r="I5" s="28" t="str">
        <f>IF(入力!AH16="","",入力!AH16)</f>
        <v/>
      </c>
      <c r="J5" s="390"/>
      <c r="K5" s="391"/>
      <c r="L5" s="391"/>
      <c r="M5" s="391"/>
      <c r="N5" s="391"/>
      <c r="O5" s="391"/>
      <c r="P5" s="391"/>
      <c r="Q5" s="392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2120</v>
      </c>
      <c r="B7" s="31" t="str">
        <f t="shared" ref="B7:C7" si="0">IF($A$8="","",IF($A$9="",B8,B8&amp;"・"&amp;B9))</f>
        <v>川崎市立西中原中学校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0041</v>
      </c>
      <c r="H7" s="31">
        <f t="shared" si="1"/>
        <v>0</v>
      </c>
      <c r="I7" s="31" t="str">
        <f t="shared" si="1"/>
        <v>川崎市中原区下小田中2－17－1</v>
      </c>
      <c r="J7" s="31">
        <f t="shared" si="1"/>
        <v>0</v>
      </c>
      <c r="K7" s="31" t="str">
        <f t="shared" si="1"/>
        <v>044</v>
      </c>
      <c r="L7" s="31" t="str">
        <f t="shared" si="1"/>
        <v>777</v>
      </c>
      <c r="M7" s="31" t="str">
        <f t="shared" si="1"/>
        <v>2239</v>
      </c>
      <c r="N7" s="31" t="str">
        <f t="shared" si="1"/>
        <v>044</v>
      </c>
      <c r="O7" s="31" t="str">
        <f t="shared" si="1"/>
        <v>799</v>
      </c>
      <c r="P7" s="31" t="str">
        <f t="shared" si="1"/>
        <v>3954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2120</v>
      </c>
      <c r="B8" s="32" t="str">
        <f>IF(入力!$F$3="","",入力!$F$3)</f>
        <v>川崎市立西中原中学校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0041</v>
      </c>
      <c r="H8" s="32"/>
      <c r="I8" s="32" t="str">
        <f>IF(入力!$L$5="","",入力!$L$5)</f>
        <v>川崎市中原区下小田中2－17－1</v>
      </c>
      <c r="J8" s="32"/>
      <c r="K8" s="42" t="str">
        <f>IF(入力!$AB$4="","",入力!$AB$4)</f>
        <v>044</v>
      </c>
      <c r="L8" s="42" t="str">
        <f>IF(入力!$AG$4="","",入力!$AG$4)</f>
        <v>777</v>
      </c>
      <c r="M8" s="42" t="str">
        <f>IF(入力!$AL$4="","",入力!$AL$4)</f>
        <v>2239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3954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青木</v>
      </c>
      <c r="D16" s="32" t="str">
        <f>IF(入力!$K$13="","",入力!$K$13)</f>
        <v>謙典</v>
      </c>
      <c r="E16" s="32" t="str">
        <f>IF(入力!$F$12="","",入力!$F$12)</f>
        <v>あおき</v>
      </c>
      <c r="F16" s="32" t="str">
        <f>IF(入力!$K$12="","",入力!$K$12)</f>
        <v>けんすけ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安田</v>
      </c>
      <c r="D17" s="32" t="str">
        <f>IF(入力!$AE$13="","",入力!$AE$13)</f>
        <v>隆寛</v>
      </c>
      <c r="E17" s="32" t="str">
        <f>IF(入力!$Z$12="","",入力!$Z$12)</f>
        <v>やすだ</v>
      </c>
      <c r="F17" s="32" t="str">
        <f>IF(入力!$AE$12="","",入力!$AE$12)</f>
        <v>たかひろ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小倉</v>
      </c>
      <c r="D20" s="32" t="str">
        <f>IF(入力!$K$16="","",入力!$K$16)</f>
        <v>壮大</v>
      </c>
      <c r="E20" s="32" t="str">
        <f>IF(入力!$F$15="","",入力!$F$15)</f>
        <v>おぐら</v>
      </c>
      <c r="F20" s="32" t="str">
        <f>IF(入力!$K$15="","",入力!$K$15)</f>
        <v>そうた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渡邊</v>
      </c>
      <c r="D24" s="32" t="str">
        <f>IF(入力!$AE$16="","",入力!$AE$16)</f>
        <v>桐丸</v>
      </c>
      <c r="E24" s="32" t="str">
        <f>IF(入力!$Z$15="","",入力!$Z$15)</f>
        <v>わたなべ</v>
      </c>
      <c r="F24" s="32" t="str">
        <f>IF(入力!$AE$15="","",入力!$AE$15)</f>
        <v>きりまる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渡邊</v>
      </c>
      <c r="D53" s="32" t="str">
        <f>IF(OR(L53&lt;&gt;"○",入力!K23=""),"",入力!K23)</f>
        <v>桐丸</v>
      </c>
      <c r="E53" s="32" t="str">
        <f>IF(OR(L53&lt;&gt;"○",入力!F22=""),"",入力!F22)</f>
        <v>わたなべ</v>
      </c>
      <c r="F53" s="32" t="str">
        <f>IF(OR(L53&lt;&gt;"○",入力!K22=""),"",入力!K22)</f>
        <v>きりまる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悠聖</v>
      </c>
      <c r="E54" s="32" t="str">
        <f>IF(OR(L54&lt;&gt;"○",入力!F24=""),"",入力!F24)</f>
        <v>さとう</v>
      </c>
      <c r="F54" s="32" t="str">
        <f>IF(OR(L54&lt;&gt;"○",入力!K24=""),"",入力!K24)</f>
        <v>ゆうせい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髙橋</v>
      </c>
      <c r="D55" s="32" t="str">
        <f>IF(OR(L55&lt;&gt;"○",入力!K27=""),"",入力!K27)</f>
        <v>祐登</v>
      </c>
      <c r="E55" s="32" t="str">
        <f>IF(OR(L55&lt;&gt;"○",入力!F26=""),"",入力!F26)</f>
        <v>たかはし</v>
      </c>
      <c r="F55" s="32" t="str">
        <f>IF(OR(L55&lt;&gt;"○",入力!K26=""),"",入力!K26)</f>
        <v>ゆうと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市瀬</v>
      </c>
      <c r="D56" s="32" t="str">
        <f>IF(OR(L56&lt;&gt;"○",入力!K29=""),"",入力!K29)</f>
        <v>裕基</v>
      </c>
      <c r="E56" s="32" t="str">
        <f>IF(OR(L56&lt;&gt;"○",入力!F28=""),"",入力!F28)</f>
        <v>いちのせ</v>
      </c>
      <c r="F56" s="32" t="str">
        <f>IF(OR(L56&lt;&gt;"○",入力!K28=""),"",入力!K28)</f>
        <v>ゆうき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安田</v>
      </c>
      <c r="D57" s="32" t="str">
        <f>IF(OR(L57&lt;&gt;"○",入力!K31=""),"",入力!K31)</f>
        <v>空</v>
      </c>
      <c r="E57" s="32" t="str">
        <f>IF(OR(L57&lt;&gt;"○",入力!F30=""),"",入力!F30)</f>
        <v>やすだ</v>
      </c>
      <c r="F57" s="32" t="str">
        <f>IF(OR(L57&lt;&gt;"○",入力!K30=""),"",入力!K30)</f>
        <v>そら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小林</v>
      </c>
      <c r="D58" s="32" t="str">
        <f>IF(OR(L58&lt;&gt;"○",入力!K33=""),"",入力!K33)</f>
        <v>拓磨</v>
      </c>
      <c r="E58" s="32" t="str">
        <f>IF(OR(L58&lt;&gt;"○",入力!F32=""),"",入力!F32)</f>
        <v>こばやし</v>
      </c>
      <c r="F58" s="32" t="str">
        <f>IF(OR(L58&lt;&gt;"○",入力!K32=""),"",入力!K32)</f>
        <v>たくま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永尾</v>
      </c>
      <c r="D59" s="32" t="str">
        <f>IF(OR(L59&lt;&gt;"○",入力!AE23=""),"",入力!AE23)</f>
        <v>涼真</v>
      </c>
      <c r="E59" s="32" t="str">
        <f>IF(OR(L59&lt;&gt;"○",入力!Z22=""),"",入力!Z22)</f>
        <v>ながお</v>
      </c>
      <c r="F59" s="32" t="str">
        <f>IF(OR(L59&lt;&gt;"○",入力!AE22=""),"",入力!AE22)</f>
        <v>りょうま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渡邊</v>
      </c>
      <c r="D60" s="32" t="str">
        <f>IF(OR(L60&lt;&gt;"○",入力!AE25=""),"",入力!AE25)</f>
        <v>湊汰</v>
      </c>
      <c r="E60" s="32" t="str">
        <f>IF(OR(L60&lt;&gt;"○",入力!Z24=""),"",入力!Z24)</f>
        <v>わたなべ</v>
      </c>
      <c r="F60" s="32" t="str">
        <f>IF(OR(L60&lt;&gt;"○",入力!AE24=""),"",入力!AE24)</f>
        <v>そうた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中釜</v>
      </c>
      <c r="D61" s="32" t="str">
        <f>IF(OR(L61&lt;&gt;"○",入力!AE27=""),"",入力!AE27)</f>
        <v>巧翔</v>
      </c>
      <c r="E61" s="32" t="str">
        <f>IF(OR(L61&lt;&gt;"○",入力!Z26=""),"",入力!Z26)</f>
        <v>なかがま</v>
      </c>
      <c r="F61" s="32" t="str">
        <f>IF(OR(L61&lt;&gt;"○",入力!AE26=""),"",入力!AE26)</f>
        <v>たくと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岡﨑</v>
      </c>
      <c r="D62" s="32" t="str">
        <f>IF(OR(L62&lt;&gt;"○",入力!AE29=""),"",入力!AE29)</f>
        <v>裕太</v>
      </c>
      <c r="E62" s="32" t="str">
        <f>IF(OR(L62&lt;&gt;"○",入力!Z28=""),"",入力!Z28)</f>
        <v>おかざき</v>
      </c>
      <c r="F62" s="32" t="str">
        <f>IF(OR(L62&lt;&gt;"○",入力!AE28=""),"",入力!AE28)</f>
        <v>ゆうた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原田</v>
      </c>
      <c r="D63" s="32" t="str">
        <f>IF(OR(L63&lt;&gt;"○",入力!AE31=""),"",入力!AE31)</f>
        <v>卓弥</v>
      </c>
      <c r="E63" s="32" t="str">
        <f>IF(OR(L63&lt;&gt;"○",入力!Z30=""),"",入力!Z30)</f>
        <v>はらだ</v>
      </c>
      <c r="F63" s="32" t="str">
        <f>IF(OR(L63&lt;&gt;"○",入力!AE30=""),"",入力!AE30)</f>
        <v>たくや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水嶋</v>
      </c>
      <c r="D64" s="32" t="str">
        <f>IF(OR(L64&lt;&gt;"○",入力!AE33=""),"",入力!AE33)</f>
        <v>大智</v>
      </c>
      <c r="E64" s="32" t="str">
        <f>IF(OR(L64&lt;&gt;"○",入力!Z32=""),"",入力!Z32)</f>
        <v>みずしま</v>
      </c>
      <c r="F64" s="32" t="str">
        <f>IF(OR(L64&lt;&gt;"○",入力!AE32=""),"",入力!AE32)</f>
        <v>だいち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2019-05-07T10:57:55Z</cp:lastPrinted>
  <dcterms:created xsi:type="dcterms:W3CDTF">2006-11-03T01:52:14Z</dcterms:created>
  <dcterms:modified xsi:type="dcterms:W3CDTF">2019-05-07T10:58:51Z</dcterms:modified>
</cp:coreProperties>
</file>