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miyauti\バレー部\R3\大会\"/>
    </mc:Choice>
  </mc:AlternateContent>
  <bookViews>
    <workbookView xWindow="-108" yWindow="-108" windowWidth="23256" windowHeight="12576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<sst xmlns="http://schemas.openxmlformats.org/spreadsheetml/2006/main" count="1495" uniqueCount="763">
  <si>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</si>
  <si>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</si>
  <si>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</si>
  <si>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</si>
  <si>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</si>
  <si>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</si>
  <si>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</si>
  <si>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</si>
  <si>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</si>
  <si>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</si>
  <si>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</si>
  <si>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</si>
  <si>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</si>
  <si>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</si>
  <si>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</si>
  <si>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</si>
  <si>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</si>
  <si>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</si>
  <si>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</si>
  <si>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</si>
  <si>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</si>
  <si>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</si>
  <si>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</si>
  <si>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</si>
  <si>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</si>
  <si>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</si>
  <si>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</si>
  <si>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</si>
  <si>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</si>
  <si>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</si>
  <si>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</si>
  <si>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</si>
  <si>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</si>
  <si>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</si>
  <si>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</si>
  <si>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</si>
  <si>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</si>
  <si>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</si>
  <si>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</si>
  <si>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</si>
  <si>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</si>
  <si>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</si>
  <si>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</si>
  <si>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</si>
  <si>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</si>
  <si>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</si>
  <si>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</si>
  <si>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</si>
  <si>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</si>
  <si>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</si>
  <si>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</si>
  <si>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</si>
  <si>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</si>
  <si>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</si>
  <si>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</si>
  <si>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</si>
  <si>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</si>
  <si>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</si>
  <si>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</si>
  <si>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</si>
  <si>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</si>
  <si>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</si>
  <si>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</si>
  <si>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</si>
  <si>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</si>
  <si>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</si>
  <si>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</si>
  <si>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</si>
  <si>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</si>
  <si>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</si>
  <si>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</si>
  <si>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</si>
  <si>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</si>
  <si>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</si>
  <si>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</si>
  <si>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</si>
  <si>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</si>
  <si>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</si>
  <si>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</si>
  <si>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</si>
  <si>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</si>
  <si>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</si>
  <si>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</si>
  <si>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</si>
  <si>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</si>
  <si>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</si>
  <si>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</si>
  <si>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</si>
  <si>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</si>
  <si>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</si>
  <si>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</si>
  <si>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</si>
  <si>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</si>
  <si>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</si>
  <si>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</si>
  <si>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</si>
  <si>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</si>
  <si>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</si>
  <si>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</si>
  <si>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</si>
  <si>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</si>
  <si>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</si>
  <si>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</si>
  <si>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</si>
  <si>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</si>
  <si>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</si>
  <si>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</si>
  <si>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</si>
  <si>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</si>
  <si>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</si>
  <si>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</si>
  <si>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</si>
  <si>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</si>
  <si>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</si>
  <si>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</si>
  <si>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</si>
  <si>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</si>
  <si>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</si>
  <si>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</si>
  <si>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</si>
  <si>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</si>
  <si>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</si>
  <si>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</si>
  <si>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</si>
  <si>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</si>
  <si>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</si>
  <si>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</si>
  <si>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</si>
  <si>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</si>
  <si>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</si>
  <si>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</si>
  <si>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</si>
  <si>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</si>
  <si>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</si>
  <si>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</si>
  <si>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</si>
  <si>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</si>
  <si>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</si>
  <si>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</si>
  <si>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</si>
  <si>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</si>
  <si>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</si>
  <si>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</si>
  <si>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</si>
  <si>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</si>
  <si>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</si>
  <si>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</si>
  <si>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</si>
  <si>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</si>
  <si>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</si>
  <si>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</si>
  <si>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</si>
  <si>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</si>
  <si>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</si>
  <si>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</si>
  <si>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</si>
  <si>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</si>
  <si>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</si>
  <si>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</si>
  <si>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</si>
  <si>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</si>
  <si>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</si>
  <si>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</si>
  <si>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</si>
  <si>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</si>
  <si>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</si>
  <si>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</si>
  <si>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</si>
  <si>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</si>
  <si>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</si>
  <si>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</si>
  <si>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</si>
  <si>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</si>
  <si>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</si>
  <si>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</si>
  <si>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</si>
  <si>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</si>
  <si>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</si>
  <si>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</si>
  <si>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</si>
  <si>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</si>
  <si>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</si>
  <si>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</si>
  <si>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</si>
  <si>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</si>
  <si>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</si>
  <si>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</si>
  <si>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</si>
  <si>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</si>
  <si>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</si>
  <si>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</si>
  <si>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</si>
  <si>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</si>
  <si>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</si>
  <si>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</si>
  <si>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</si>
  <si>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</si>
  <si>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</si>
  <si>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</si>
  <si>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</si>
  <si>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</si>
  <si>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</si>
  <si>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</si>
  <si>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</si>
  <si>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</si>
  <si>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</si>
  <si>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</si>
  <si>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</si>
  <si>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</si>
  <si>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</si>
  <si>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</si>
  <si>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</si>
  <si>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</si>
  <si>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</si>
  <si>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</si>
  <si>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</si>
  <si>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</si>
  <si>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</si>
  <si>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</si>
  <si>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</si>
  <si>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</si>
  <si>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</si>
  <si>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</si>
  <si>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</si>
  <si>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</si>
  <si>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</si>
  <si>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</si>
  <si>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</si>
  <si>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</si>
  <si>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</si>
  <si>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</si>
  <si>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</si>
  <si>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</si>
  <si>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</si>
  <si>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</si>
  <si>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</si>
  <si>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</si>
  <si>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</si>
  <si>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</si>
  <si>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</si>
  <si>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</si>
  <si>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</si>
  <si>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</si>
  <si>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</si>
  <si>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</si>
  <si>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</si>
  <si>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</si>
  <si>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</si>
  <si>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</si>
  <si>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</si>
  <si>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</si>
  <si>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</si>
  <si>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</si>
  <si>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</si>
  <si>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</si>
  <si>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</si>
  <si>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</si>
  <si>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</si>
  <si>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</si>
  <si>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</si>
  <si>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</si>
  <si>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</si>
  <si>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</si>
  <si>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</si>
  <si>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</si>
  <si>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</si>
  <si>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</si>
  <si>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</si>
  <si>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</si>
  <si>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</si>
  <si>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</si>
  <si>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</si>
  <si>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</si>
  <si>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</si>
  <si>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</si>
  <si>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</si>
  <si>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</si>
  <si>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</si>
  <si>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</si>
  <si>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</si>
  <si>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</si>
  <si>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</si>
  <si>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</si>
  <si>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</si>
  <si>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</si>
  <si>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</si>
  <si>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</si>
  <si>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</si>
  <si>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</si>
  <si>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</si>
  <si>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</si>
  <si>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</si>
  <si>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</si>
  <si>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</si>
  <si>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</si>
  <si>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</si>
  <si>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</si>
  <si>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</si>
  <si>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</si>
  <si>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</si>
  <si>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</si>
  <si>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</si>
  <si>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</si>
  <si>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</si>
  <si>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</si>
  <si>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</si>
  <si>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</si>
  <si>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</si>
  <si>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</si>
  <si>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</si>
  <si>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</si>
  <si>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</si>
  <si>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</si>
  <si>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</si>
  <si>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</si>
  <si>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</si>
  <si>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</si>
  <si>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</si>
  <si>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</si>
  <si>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</si>
  <si>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</si>
  <si>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</si>
  <si>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</si>
  <si>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</si>
  <si>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</si>
  <si>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</si>
  <si>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</si>
  <si>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</si>
  <si>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</si>
  <si>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</si>
  <si>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</si>
  <si>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</si>
  <si>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</si>
  <si>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</si>
  <si>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</si>
  <si>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</si>
  <si>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</si>
  <si>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</si>
  <si>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</si>
  <si>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</si>
  <si>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</si>
  <si>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</si>
  <si>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</si>
  <si>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</si>
  <si>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</si>
  <si>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</si>
  <si>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</si>
  <si>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</si>
  <si>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</si>
  <si>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</si>
  <si>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</si>
  <si>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</si>
  <si>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</si>
  <si>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</si>
  <si>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</si>
  <si>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</si>
  <si>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</si>
  <si>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</si>
  <si>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</si>
  <si>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</si>
  <si>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</si>
  <si>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</si>
  <si>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</si>
  <si>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</si>
  <si>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</si>
  <si>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</si>
  <si>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</si>
  <si>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</si>
  <si>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</si>
  <si>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</si>
  <si>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</si>
  <si>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</si>
  <si>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</si>
  <si>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</si>
  <si>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</si>
  <si>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</si>
  <si>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</si>
  <si>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</si>
  <si>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</si>
  <si>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</si>
  <si>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</si>
  <si>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</si>
  <si>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</si>
  <si>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</si>
  <si>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</si>
  <si>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</si>
  <si>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</si>
  <si>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</si>
  <si>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</si>
  <si>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</si>
  <si>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</si>
  <si>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</si>
  <si>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</si>
  <si>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</si>
  <si>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</si>
  <si>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</si>
  <si>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</si>
  <si>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</si>
  <si>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</si>
  <si>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</si>
  <si>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</si>
  <si>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</si>
  <si>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</si>
  <si>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</si>
  <si>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</si>
  <si>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</si>
  <si>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</si>
  <si>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</si>
  <si>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</si>
  <si>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</si>
  <si>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</si>
  <si>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</si>
  <si>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</si>
  <si>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</si>
  <si>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</si>
  <si>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</si>
  <si>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</si>
  <si>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</si>
  <si>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</si>
  <si>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</si>
  <si>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</si>
  <si>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</si>
  <si>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</si>
  <si>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</si>
  <si>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</si>
  <si>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</si>
  <si>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</si>
  <si>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</si>
  <si>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</si>
  <si>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</si>
  <si>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</si>
  <si>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</si>
  <si>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</si>
  <si>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</si>
  <si>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</si>
  <si>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</si>
  <si>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</si>
  <si>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</si>
  <si>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</si>
  <si>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</si>
  <si>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</si>
  <si>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</si>
  <si>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</si>
  <si>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</si>
  <si>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</si>
  <si>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</si>
  <si>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</si>
  <si>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</si>
  <si>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</si>
  <si>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</si>
  <si>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</si>
  <si>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</si>
  <si>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</si>
  <si>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</si>
  <si>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</si>
  <si>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</si>
  <si>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</si>
  <si>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</si>
  <si>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</si>
  <si>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</si>
  <si>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</si>
  <si>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</si>
  <si>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</si>
  <si>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</si>
  <si>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</si>
  <si>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</si>
  <si>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</si>
  <si>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</si>
  <si>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</si>
  <si>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</si>
  <si>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</si>
  <si>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</si>
  <si>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</si>
  <si>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</si>
  <si>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</si>
  <si>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</si>
  <si>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</si>
  <si>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</si>
  <si>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</si>
  <si>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</si>
  <si>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</si>
  <si>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</si>
  <si>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</si>
  <si>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</si>
  <si>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</si>
  <si>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</si>
  <si>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</si>
  <si>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</si>
  <si>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</si>
  <si>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</si>
  <si>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</si>
  <si>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</si>
  <si>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</si>
  <si>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</si>
  <si>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</si>
  <si>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</si>
  <si>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</si>
  <si>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</si>
  <si>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</si>
  <si>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</si>
  <si>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</si>
  <si>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</si>
  <si>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</si>
  <si>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</si>
  <si>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</si>
  <si>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</si>
  <si>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</si>
  <si>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</si>
  <si>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</si>
  <si>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</si>
  <si>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</si>
  <si>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</si>
  <si>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</si>
  <si>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</si>
  <si>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</si>
  <si>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</si>
  <si>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</si>
  <si>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</si>
  <si>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</si>
  <si>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</si>
  <si>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</si>
  <si>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</si>
  <si>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</si>
  <si>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</si>
  <si>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</si>
  <si>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</si>
  <si>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</si>
  <si>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</si>
  <si>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</si>
  <si>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</si>
  <si>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</si>
  <si>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</si>
  <si>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</si>
  <si>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</si>
  <si>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</si>
  <si>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</si>
  <si>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</si>
  <si>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</si>
  <si>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</si>
  <si>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</si>
  <si>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</si>
  <si>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</si>
  <si>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</si>
  <si>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</si>
  <si>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</si>
  <si>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</si>
  <si>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</si>
  <si>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</si>
  <si>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</si>
  <si>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</si>
  <si>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</si>
  <si>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</si>
  <si>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</si>
  <si>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</si>
  <si>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</si>
  <si>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</si>
  <si>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</si>
  <si>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</si>
  <si>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</si>
  <si>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</si>
  <si>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</si>
  <si>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</si>
  <si>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</si>
  <si>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</si>
  <si>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</si>
  <si>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</si>
  <si>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</si>
  <si>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</si>
  <si>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</si>
  <si>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</si>
  <si>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</si>
  <si>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</si>
  <si>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</si>
  <si>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</si>
  <si>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</si>
  <si>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</si>
  <si>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</si>
  <si>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</si>
  <si>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</si>
  <si>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</si>
  <si>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</si>
  <si>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</si>
  <si>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</si>
  <si>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</si>
  <si>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</si>
  <si>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</si>
  <si>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</si>
  <si>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</si>
  <si>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</si>
  <si>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</si>
  <si>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</si>
  <si>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</si>
  <si>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</si>
  <si>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</si>
  <si>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</si>
  <si>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</si>
  <si>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</si>
  <si>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</si>
  <si>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</si>
  <si>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</si>
  <si>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</si>
  <si>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</si>
  <si>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</si>
  <si>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</si>
  <si>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</si>
  <si>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</si>
  <si>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</si>
  <si>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</si>
  <si>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</si>
  <si>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</si>
  <si>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</si>
  <si>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</si>
  <si>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</si>
  <si>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</si>
  <si>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</si>
  <si>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</si>
  <si>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</si>
  <si>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</si>
  <si>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</si>
  <si>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</si>
  <si>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</si>
  <si>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</si>
  <si>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</si>
  <si>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</si>
  <si>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</si>
  <si>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</si>
  <si>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</si>
  <si>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</si>
  <si>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</si>
  <si>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</si>
  <si>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</si>
  <si>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</si>
  <si>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</si>
  <si>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</si>
  <si>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</si>
  <si>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</si>
  <si>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</si>
  <si>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</si>
  <si>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</si>
  <si>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</si>
  <si>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</si>
  <si>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</si>
  <si>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</si>
  <si>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</si>
  <si>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</si>
  <si>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</si>
  <si>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</si>
  <si>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</si>
  <si>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</si>
  <si>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</si>
  <si>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</si>
  <si>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</si>
  <si>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</si>
  <si>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</si>
  <si>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</si>
  <si>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</si>
  <si>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</si>
  <si>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</si>
  <si>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</si>
  <si>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</si>
  <si>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</si>
  <si>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</si>
  <si>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</si>
  <si>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</si>
  <si>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</si>
  <si>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</si>
  <si>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</si>
  <si>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</si>
  <si>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</si>
  <si>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</si>
  <si>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</si>
  <si>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</si>
  <si>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</si>
  <si>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</si>
  <si>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</si>
  <si>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</si>
  <si>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</si>
  <si>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</si>
  <si>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</si>
  <si>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</si>
  <si>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</si>
  <si>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</si>
  <si>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</si>
  <si>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</si>
  <si>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</si>
  <si>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</si>
  <si>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</si>
  <si>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</si>
  <si>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</si>
  <si>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</si>
  <si>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</si>
  <si>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</si>
  <si>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</si>
  <si>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</si>
  <si>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044</t>
    <phoneticPr fontId="2"/>
  </si>
  <si>
    <t>766</t>
    <phoneticPr fontId="2"/>
  </si>
  <si>
    <t>3470</t>
    <phoneticPr fontId="2"/>
  </si>
  <si>
    <t>211</t>
    <phoneticPr fontId="2"/>
  </si>
  <si>
    <t>0051</t>
    <phoneticPr fontId="2"/>
  </si>
  <si>
    <t>川崎市中原区宮内4-13-1</t>
    <rPh sb="0" eb="3">
      <t>カワサキシ</t>
    </rPh>
    <rPh sb="3" eb="6">
      <t>ナカハラク</t>
    </rPh>
    <rPh sb="6" eb="8">
      <t>ミヤウチ</t>
    </rPh>
    <phoneticPr fontId="2"/>
  </si>
  <si>
    <t>799</t>
    <phoneticPr fontId="2"/>
  </si>
  <si>
    <t>9279</t>
    <phoneticPr fontId="2"/>
  </si>
  <si>
    <t>髙田</t>
    <rPh sb="0" eb="2">
      <t>タカダ</t>
    </rPh>
    <phoneticPr fontId="2"/>
  </si>
  <si>
    <t>真吾</t>
    <rPh sb="0" eb="2">
      <t>シンゴ</t>
    </rPh>
    <phoneticPr fontId="2"/>
  </si>
  <si>
    <t>たかだ</t>
    <phoneticPr fontId="2"/>
  </si>
  <si>
    <t>しんご</t>
    <phoneticPr fontId="2"/>
  </si>
  <si>
    <t>大野</t>
    <rPh sb="0" eb="2">
      <t>オオノ</t>
    </rPh>
    <phoneticPr fontId="2"/>
  </si>
  <si>
    <t>翔</t>
    <rPh sb="0" eb="1">
      <t>カケル</t>
    </rPh>
    <phoneticPr fontId="2"/>
  </si>
  <si>
    <t>おおの</t>
    <phoneticPr fontId="2"/>
  </si>
  <si>
    <t>かける</t>
    <phoneticPr fontId="2"/>
  </si>
  <si>
    <t>隈元</t>
    <rPh sb="0" eb="2">
      <t>クマモト</t>
    </rPh>
    <phoneticPr fontId="2"/>
  </si>
  <si>
    <t>幹大</t>
    <rPh sb="0" eb="2">
      <t>カンタ</t>
    </rPh>
    <phoneticPr fontId="2"/>
  </si>
  <si>
    <t>くまもと</t>
    <phoneticPr fontId="2"/>
  </si>
  <si>
    <t>かんた</t>
    <phoneticPr fontId="2"/>
  </si>
  <si>
    <t>藤原</t>
    <rPh sb="0" eb="2">
      <t>フジハラ</t>
    </rPh>
    <phoneticPr fontId="2"/>
  </si>
  <si>
    <t>悠人</t>
    <rPh sb="0" eb="2">
      <t>ユウト</t>
    </rPh>
    <phoneticPr fontId="2"/>
  </si>
  <si>
    <t>ふじはら</t>
    <phoneticPr fontId="2"/>
  </si>
  <si>
    <t>ゆうと</t>
    <phoneticPr fontId="2"/>
  </si>
  <si>
    <t>藤原</t>
    <phoneticPr fontId="2"/>
  </si>
  <si>
    <t>悠人</t>
    <phoneticPr fontId="2"/>
  </si>
  <si>
    <t>山田</t>
    <phoneticPr fontId="2"/>
  </si>
  <si>
    <t>倖大</t>
    <phoneticPr fontId="2"/>
  </si>
  <si>
    <t>深川</t>
    <phoneticPr fontId="2"/>
  </si>
  <si>
    <t>大羽</t>
    <phoneticPr fontId="2"/>
  </si>
  <si>
    <t>小川</t>
    <phoneticPr fontId="2"/>
  </si>
  <si>
    <t>勇夢</t>
    <phoneticPr fontId="2"/>
  </si>
  <si>
    <t>吉弘</t>
    <phoneticPr fontId="2"/>
  </si>
  <si>
    <t>唯人</t>
    <phoneticPr fontId="2"/>
  </si>
  <si>
    <t>古屋</t>
    <phoneticPr fontId="2"/>
  </si>
  <si>
    <t>亮典</t>
    <phoneticPr fontId="2"/>
  </si>
  <si>
    <t>吉田</t>
    <phoneticPr fontId="2"/>
  </si>
  <si>
    <t>幸祐</t>
    <phoneticPr fontId="2"/>
  </si>
  <si>
    <t>熊谷</t>
    <phoneticPr fontId="2"/>
  </si>
  <si>
    <t>咲友</t>
    <phoneticPr fontId="2"/>
  </si>
  <si>
    <t>和田</t>
    <phoneticPr fontId="2"/>
  </si>
  <si>
    <t>健太郎</t>
    <phoneticPr fontId="2"/>
  </si>
  <si>
    <t>柴﨑</t>
    <phoneticPr fontId="2"/>
  </si>
  <si>
    <t>蔵史</t>
    <phoneticPr fontId="2"/>
  </si>
  <si>
    <t>加茂</t>
    <phoneticPr fontId="2"/>
  </si>
  <si>
    <t>賢治</t>
    <phoneticPr fontId="2"/>
  </si>
  <si>
    <t>やまだ</t>
    <phoneticPr fontId="2"/>
  </si>
  <si>
    <t>こうた</t>
    <phoneticPr fontId="2"/>
  </si>
  <si>
    <t>ふかがわ</t>
    <phoneticPr fontId="2"/>
  </si>
  <si>
    <t>ひろと</t>
    <phoneticPr fontId="2"/>
  </si>
  <si>
    <t>おがわ</t>
    <phoneticPr fontId="2"/>
  </si>
  <si>
    <t>いさむ</t>
    <phoneticPr fontId="2"/>
  </si>
  <si>
    <t>よしひろ</t>
    <phoneticPr fontId="2"/>
  </si>
  <si>
    <t>ゆいと</t>
    <phoneticPr fontId="2"/>
  </si>
  <si>
    <t>ふるや</t>
    <phoneticPr fontId="2"/>
  </si>
  <si>
    <t>りょうすけ</t>
    <phoneticPr fontId="2"/>
  </si>
  <si>
    <t>よしだ</t>
    <phoneticPr fontId="2"/>
  </si>
  <si>
    <t>よした</t>
    <phoneticPr fontId="2"/>
  </si>
  <si>
    <t>こうすけ</t>
    <phoneticPr fontId="2"/>
  </si>
  <si>
    <t>くまがい</t>
    <phoneticPr fontId="2"/>
  </si>
  <si>
    <t>さすけ</t>
    <phoneticPr fontId="2"/>
  </si>
  <si>
    <t>わだ</t>
    <phoneticPr fontId="2"/>
  </si>
  <si>
    <t>けんたろう</t>
    <phoneticPr fontId="2"/>
  </si>
  <si>
    <t>しばさき</t>
    <phoneticPr fontId="2"/>
  </si>
  <si>
    <t>くらふみ</t>
    <phoneticPr fontId="2"/>
  </si>
  <si>
    <t>かも</t>
    <phoneticPr fontId="2"/>
  </si>
  <si>
    <t>けんじ</t>
    <phoneticPr fontId="2"/>
  </si>
  <si>
    <t>大内孝二</t>
    <rPh sb="0" eb="2">
      <t>オオウチ</t>
    </rPh>
    <rPh sb="2" eb="3">
      <t>コウ</t>
    </rPh>
    <rPh sb="3" eb="4">
      <t>ニ</t>
    </rPh>
    <phoneticPr fontId="2"/>
  </si>
  <si>
    <t>令和3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</si>
</sst>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AE8" sqref="AE8"/>
    </sheetView>
  </sheetViews>
  <sheetFormatPr defaultColWidth="38.33203125" defaultRowHeight="14.4" x14ac:dyDescent="0.2"/>
  <cols>
    <col min="1" max="1" width="7.44140625" style="22" hidden="1" customWidth="1"/>
    <col min="2" max="2" width="6.21875" style="22" customWidth="1"/>
    <col min="3" max="3" width="2.33203125" style="10" hidden="1" customWidth="1"/>
    <col min="4" max="4" width="10.33203125" style="10" hidden="1" customWidth="1"/>
    <col min="5" max="5" width="30" style="10" customWidth="1"/>
    <col min="6" max="6" width="4.109375" style="10" hidden="1" customWidth="1"/>
    <col min="7" max="7" width="7.44140625" style="22" customWidth="1"/>
    <col min="8" max="8" width="6.21875" style="22" customWidth="1"/>
    <col min="9" max="9" width="2.33203125" style="10" hidden="1" customWidth="1"/>
    <col min="10" max="10" width="10.33203125" style="10" hidden="1" customWidth="1"/>
    <col min="11" max="11" width="30" style="10" customWidth="1"/>
    <col min="12" max="12" width="4.109375" style="10" hidden="1" customWidth="1"/>
    <col min="13" max="13" width="7.44140625" style="22" customWidth="1"/>
    <col min="14" max="14" width="6.21875" style="10" customWidth="1"/>
    <col min="15" max="15" width="2.33203125" style="10" hidden="1" customWidth="1"/>
    <col min="16" max="16" width="10.33203125" style="10" hidden="1" customWidth="1"/>
    <col min="17" max="17" width="30" style="10" customWidth="1"/>
    <col min="18" max="18" width="4.109375" style="10" hidden="1" customWidth="1"/>
    <col min="19" max="19" width="7.44140625" style="10" customWidth="1"/>
    <col min="20" max="20" width="6.21875" style="10" customWidth="1"/>
    <col min="21" max="21" width="2.33203125" style="10" hidden="1" customWidth="1"/>
    <col min="22" max="22" width="10.33203125" style="10" hidden="1" customWidth="1"/>
    <col min="23" max="23" width="30" style="10" customWidth="1"/>
    <col min="24" max="24" width="4.109375" style="10" hidden="1" customWidth="1"/>
    <col min="25" max="25" width="7.44140625" style="10" customWidth="1"/>
    <col min="26" max="26" width="6.21875" style="10" customWidth="1"/>
    <col min="27" max="27" width="2.33203125" style="10" hidden="1" customWidth="1"/>
    <col min="28" max="28" width="10.33203125" style="10" hidden="1" customWidth="1"/>
    <col min="29" max="29" width="30" style="10" customWidth="1"/>
    <col min="30" max="30" width="4.109375" style="10" hidden="1" customWidth="1"/>
    <col min="31" max="31" width="7.44140625" style="10" customWidth="1"/>
    <col min="32" max="32" width="6.21875" style="10" customWidth="1"/>
    <col min="33" max="33" width="2.33203125" style="10" hidden="1" customWidth="1"/>
    <col min="34" max="34" width="10.33203125" style="10" hidden="1" customWidth="1"/>
    <col min="35" max="35" width="30" style="10" customWidth="1"/>
    <col min="36" max="36" width="4.109375" style="10" hidden="1" customWidth="1"/>
    <col min="37" max="37" width="7.44140625" style="10" customWidth="1"/>
    <col min="38" max="38" width="6.21875" style="10" customWidth="1"/>
    <col min="39" max="39" width="2.33203125" style="10" hidden="1" customWidth="1"/>
    <col min="40" max="40" width="10.33203125" style="10" hidden="1" customWidth="1"/>
    <col min="41" max="41" width="30" style="10" customWidth="1"/>
    <col min="42" max="42" width="4.109375" style="10" hidden="1" customWidth="1"/>
    <col min="43" max="43" width="7.44140625" style="10" customWidth="1"/>
    <col min="44" max="44" width="6.21875" style="10" customWidth="1"/>
    <col min="45" max="45" width="2.33203125" style="10" hidden="1" customWidth="1"/>
    <col min="46" max="46" width="10.33203125" style="10" hidden="1" customWidth="1"/>
    <col min="47" max="47" width="30" style="10" customWidth="1"/>
    <col min="48" max="48" width="4.109375" style="10" hidden="1" customWidth="1"/>
    <col min="49" max="49" width="7.44140625" style="10" customWidth="1"/>
    <col min="50" max="50" width="6.21875" style="10" customWidth="1"/>
    <col min="51" max="51" width="2.33203125" style="10" hidden="1" customWidth="1"/>
    <col min="52" max="52" width="10.33203125" style="10" hidden="1" customWidth="1"/>
    <col min="53" max="53" width="30" style="10" customWidth="1"/>
    <col min="54" max="54" width="4.109375" style="10" hidden="1" customWidth="1"/>
    <col min="55" max="55" width="7.44140625" style="10" customWidth="1"/>
    <col min="56" max="56" width="6.21875" style="10" customWidth="1"/>
    <col min="57" max="57" width="2.33203125" style="10" hidden="1" customWidth="1"/>
    <col min="58" max="58" width="10.33203125" style="10" hidden="1" customWidth="1"/>
    <col min="59" max="59" width="30" style="10" customWidth="1"/>
    <col min="60" max="60" width="4.109375" style="10" hidden="1" customWidth="1"/>
    <col min="61" max="61" width="7.44140625" style="10" customWidth="1"/>
    <col min="62" max="62" width="24.21875" style="10" customWidth="1"/>
    <col min="63" max="63" width="8.44140625" style="10" bestFit="1" customWidth="1"/>
    <col min="64" max="64" width="2.33203125" style="10" customWidth="1"/>
    <col min="65" max="65" width="10.33203125" style="10" customWidth="1"/>
    <col min="66" max="66" width="41.88671875" style="10" bestFit="1" customWidth="1"/>
    <col min="67" max="67" width="4.109375" style="10" customWidth="1"/>
    <col min="68" max="68" width="10.33203125" style="10" bestFit="1" customWidth="1"/>
    <col min="69" max="69" width="24.21875" style="10" customWidth="1"/>
    <col min="70" max="70" width="8.44140625" style="10" bestFit="1" customWidth="1"/>
    <col min="71" max="71" width="2.33203125" style="10" customWidth="1"/>
    <col min="72" max="72" width="10.33203125" style="10" customWidth="1"/>
    <col min="73" max="73" width="41.88671875" style="10" bestFit="1" customWidth="1"/>
    <col min="74" max="74" width="4.109375" style="10" customWidth="1"/>
    <col min="75" max="75" width="10.33203125" style="10" bestFit="1" customWidth="1"/>
    <col min="76" max="76" width="24.21875" style="10" customWidth="1"/>
    <col min="77" max="77" width="8.44140625" style="10" bestFit="1" customWidth="1"/>
    <col min="78" max="78" width="2.33203125" style="10" customWidth="1"/>
    <col min="79" max="79" width="10.33203125" style="10" customWidth="1"/>
    <col min="80" max="80" width="41.88671875" style="10" bestFit="1" customWidth="1"/>
    <col min="81" max="81" width="4.109375" style="10" customWidth="1"/>
    <col min="82" max="82" width="10.33203125" style="10" bestFit="1" customWidth="1"/>
    <col min="83" max="16384" width="38.33203125" style="10"/>
  </cols>
  <sheetData>
    <row r="1" spans="1:61" ht="16.5" customHeight="1" x14ac:dyDescent="0.2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2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2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2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2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2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2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2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2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2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2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2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2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2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2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2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2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2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2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2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2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2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2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2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2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2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2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2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2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2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2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2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2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2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2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2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2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2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2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2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2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2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2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2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2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2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2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2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2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2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2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2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2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2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2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2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2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2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2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2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2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2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2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2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2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2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2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2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2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2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2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2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2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2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2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2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2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2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2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2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2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2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2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2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2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2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2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2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2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2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2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2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2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2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2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2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2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2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2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2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2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2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2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2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2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2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2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2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2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2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2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2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2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2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2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2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2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2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2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2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2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2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2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2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2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2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2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2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2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2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2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2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2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2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2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2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2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2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2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2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2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2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2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2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2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2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2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2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2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2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2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2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2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2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2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2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2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2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2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2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2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2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2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2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2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2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2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2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2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2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2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2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2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2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2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2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2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2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2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2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2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2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2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2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2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2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2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2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2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2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2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2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2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2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2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2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2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2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2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2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2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2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2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2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2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2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2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2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2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2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2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2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2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2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2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2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2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2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2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2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2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2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2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2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2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2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2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2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2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2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2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2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2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2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2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2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2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2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2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2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2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2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2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2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2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2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2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2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2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2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2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2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2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2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2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2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2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2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2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2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2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2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2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2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2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2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2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2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2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2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2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2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2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2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2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2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2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2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2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2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2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2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2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2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2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2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2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2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2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2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2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2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2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2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2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2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2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2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2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2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2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2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2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2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2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2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2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2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2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2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2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2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2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2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2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2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2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2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2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2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2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2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2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2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2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2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2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2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2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2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2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2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2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2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2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2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2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2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2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2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2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2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2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2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2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2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2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2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2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2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2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2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2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2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2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2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2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2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2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2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2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2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2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2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2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2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2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2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2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2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2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2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2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2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2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2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2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2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2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2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2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2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2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2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2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2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2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2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2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2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2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2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2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2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2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2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2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2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2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2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2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2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2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2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2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2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2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2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2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2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2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2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2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2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2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2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2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2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2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2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2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2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2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2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2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2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2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2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2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2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2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2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2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2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2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2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2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2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2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2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2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2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2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2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2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2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2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2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2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2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2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2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2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2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2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2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2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2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2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2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2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2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2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2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2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2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2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2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2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2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2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2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2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2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2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2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2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2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2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2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2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2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2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topLeftCell="A25" zoomScale="85" zoomScaleNormal="100" zoomScaleSheetLayoutView="85" workbookViewId="0">
      <selection activeCell="AB11" sqref="AB11:AE11"/>
    </sheetView>
  </sheetViews>
  <sheetFormatPr defaultColWidth="2.21875" defaultRowHeight="13.2" x14ac:dyDescent="0.2"/>
  <cols>
    <col min="1" max="1" width="8" style="3" customWidth="1"/>
    <col min="2" max="16384" width="2.21875" style="3"/>
  </cols>
  <sheetData>
    <row r="1" spans="1:41" ht="49.95" customHeight="1" thickBot="1" x14ac:dyDescent="0.25">
      <c r="B1" s="103" t="s">
        <v>684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2" customHeight="1" thickBot="1" x14ac:dyDescent="0.25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 x14ac:dyDescent="0.2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2" customHeight="1" x14ac:dyDescent="0.2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 x14ac:dyDescent="0.2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2" customHeight="1" thickBot="1" x14ac:dyDescent="0.25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5.2" customHeight="1" thickBot="1" x14ac:dyDescent="0.25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 x14ac:dyDescent="0.2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2" customHeight="1" x14ac:dyDescent="0.2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 x14ac:dyDescent="0.2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2" customHeight="1" thickBot="1" x14ac:dyDescent="0.25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 x14ac:dyDescent="0.2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 x14ac:dyDescent="0.2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5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2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2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5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2"/>
    <row r="19" spans="2:41" ht="18" customHeight="1" thickBot="1" x14ac:dyDescent="0.25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2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 x14ac:dyDescent="0.25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 x14ac:dyDescent="0.2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 x14ac:dyDescent="0.2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 x14ac:dyDescent="0.2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 x14ac:dyDescent="0.2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 x14ac:dyDescent="0.2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 x14ac:dyDescent="0.2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 x14ac:dyDescent="0.2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 x14ac:dyDescent="0.2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 x14ac:dyDescent="0.2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 x14ac:dyDescent="0.2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 x14ac:dyDescent="0.2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 x14ac:dyDescent="0.25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 x14ac:dyDescent="0.2"/>
    <row r="35" spans="1:43" ht="18" customHeight="1" thickBot="1" x14ac:dyDescent="0.25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95" customHeight="1" x14ac:dyDescent="0.2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95" customHeight="1" thickBot="1" x14ac:dyDescent="0.25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2"/>
    <row r="39" spans="1:43" ht="18" customHeight="1" x14ac:dyDescent="0.2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2">
      <c r="B40" s="65"/>
      <c r="C40" s="65"/>
      <c r="D40" s="65"/>
      <c r="E40" s="65"/>
      <c r="F40" s="66" t="s">
        <v>686</v>
      </c>
      <c r="G40" s="66"/>
      <c r="H40" s="65"/>
      <c r="I40" s="65"/>
      <c r="J40" s="66" t="s">
        <v>687</v>
      </c>
      <c r="K40" s="66"/>
      <c r="L40" s="65"/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5" customHeight="1" x14ac:dyDescent="0.2"/>
    <row r="42" spans="1:43" ht="24" customHeight="1" x14ac:dyDescent="0.25">
      <c r="A42" s="56" t="s">
        <v>689</v>
      </c>
      <c r="B42" s="59" t="s">
        <v>690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5" customHeight="1" x14ac:dyDescent="0.2"/>
    <row r="44" spans="1:43" ht="24" customHeight="1" x14ac:dyDescent="0.25">
      <c r="A44" s="56" t="s">
        <v>693</v>
      </c>
      <c r="B44" s="59" t="s">
        <v>690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2" customHeight="1" x14ac:dyDescent="0.2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zoomScaleNormal="100" zoomScaleSheetLayoutView="100" workbookViewId="0">
      <selection activeCell="BP2" sqref="BP2"/>
    </sheetView>
  </sheetViews>
  <sheetFormatPr defaultColWidth="2.21875" defaultRowHeight="13.2" x14ac:dyDescent="0.2"/>
  <cols>
    <col min="1" max="1" width="8" style="3" customWidth="1"/>
    <col min="2" max="16384" width="2.21875" style="3"/>
  </cols>
  <sheetData>
    <row r="1" spans="1:41" ht="49.95" customHeight="1" thickBot="1" x14ac:dyDescent="0.25">
      <c r="B1" s="103" t="str">
        <f>入力見本!B1</f>
        <v>令和３年度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2" customHeight="1" thickBot="1" x14ac:dyDescent="0.25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1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2124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川崎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 x14ac:dyDescent="0.2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川崎市立宮内中学校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2" customHeight="1" x14ac:dyDescent="0.2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694</v>
      </c>
      <c r="AC4" s="144"/>
      <c r="AD4" s="144"/>
      <c r="AE4" s="144"/>
      <c r="AF4" s="4" t="s">
        <v>583</v>
      </c>
      <c r="AG4" s="144" t="s">
        <v>695</v>
      </c>
      <c r="AH4" s="144"/>
      <c r="AI4" s="144"/>
      <c r="AJ4" s="144"/>
      <c r="AK4" s="4" t="s">
        <v>583</v>
      </c>
      <c r="AL4" s="144" t="s">
        <v>696</v>
      </c>
      <c r="AM4" s="144"/>
      <c r="AN4" s="144"/>
      <c r="AO4" s="145"/>
    </row>
    <row r="5" spans="1:41" ht="13.5" customHeight="1" x14ac:dyDescent="0.2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699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2" customHeight="1" thickBot="1" x14ac:dyDescent="0.25">
      <c r="A6" s="104"/>
      <c r="B6" s="81"/>
      <c r="C6" s="82"/>
      <c r="D6" s="82"/>
      <c r="E6" s="102"/>
      <c r="F6" s="155" t="s">
        <v>697</v>
      </c>
      <c r="G6" s="156"/>
      <c r="H6" s="24" t="s">
        <v>585</v>
      </c>
      <c r="I6" s="157" t="s">
        <v>698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694</v>
      </c>
      <c r="AC6" s="127"/>
      <c r="AD6" s="127"/>
      <c r="AE6" s="127"/>
      <c r="AF6" s="25" t="s">
        <v>586</v>
      </c>
      <c r="AG6" s="127" t="s">
        <v>700</v>
      </c>
      <c r="AH6" s="127"/>
      <c r="AI6" s="127"/>
      <c r="AJ6" s="127"/>
      <c r="AK6" s="25" t="s">
        <v>586</v>
      </c>
      <c r="AL6" s="127" t="s">
        <v>701</v>
      </c>
      <c r="AM6" s="127"/>
      <c r="AN6" s="127"/>
      <c r="AO6" s="128"/>
    </row>
    <row r="7" spans="1:41" s="2" customFormat="1" ht="25.2" customHeight="1" thickBot="1" x14ac:dyDescent="0.25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 x14ac:dyDescent="0.2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2" customHeight="1" x14ac:dyDescent="0.2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 x14ac:dyDescent="0.2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2" customHeight="1" thickBot="1" x14ac:dyDescent="0.25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 x14ac:dyDescent="0.2">
      <c r="B12" s="67" t="s">
        <v>682</v>
      </c>
      <c r="C12" s="68"/>
      <c r="D12" s="68"/>
      <c r="E12" s="69"/>
      <c r="F12" s="70" t="s">
        <v>704</v>
      </c>
      <c r="G12" s="71"/>
      <c r="H12" s="71"/>
      <c r="I12" s="71"/>
      <c r="J12" s="71"/>
      <c r="K12" s="71" t="s">
        <v>705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708</v>
      </c>
      <c r="AA12" s="71"/>
      <c r="AB12" s="71"/>
      <c r="AC12" s="71"/>
      <c r="AD12" s="71"/>
      <c r="AE12" s="71" t="s">
        <v>709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 x14ac:dyDescent="0.2">
      <c r="B13" s="79" t="s">
        <v>6</v>
      </c>
      <c r="C13" s="80"/>
      <c r="D13" s="80"/>
      <c r="E13" s="101"/>
      <c r="F13" s="83" t="s">
        <v>702</v>
      </c>
      <c r="G13" s="84"/>
      <c r="H13" s="84"/>
      <c r="I13" s="84"/>
      <c r="J13" s="85"/>
      <c r="K13" s="84" t="s">
        <v>703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706</v>
      </c>
      <c r="AA13" s="84"/>
      <c r="AB13" s="84"/>
      <c r="AC13" s="84"/>
      <c r="AD13" s="85"/>
      <c r="AE13" s="84" t="s">
        <v>707</v>
      </c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5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2">
      <c r="B15" s="67" t="s">
        <v>682</v>
      </c>
      <c r="C15" s="68"/>
      <c r="D15" s="68"/>
      <c r="E15" s="69"/>
      <c r="F15" s="70" t="s">
        <v>712</v>
      </c>
      <c r="G15" s="71"/>
      <c r="H15" s="71"/>
      <c r="I15" s="71"/>
      <c r="J15" s="71"/>
      <c r="K15" s="71" t="s">
        <v>713</v>
      </c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716</v>
      </c>
      <c r="AA15" s="71"/>
      <c r="AB15" s="71"/>
      <c r="AC15" s="71"/>
      <c r="AD15" s="71"/>
      <c r="AE15" s="71" t="s">
        <v>717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2">
      <c r="B16" s="79" t="s">
        <v>683</v>
      </c>
      <c r="C16" s="80"/>
      <c r="D16" s="80"/>
      <c r="E16" s="80"/>
      <c r="F16" s="83" t="s">
        <v>710</v>
      </c>
      <c r="G16" s="84"/>
      <c r="H16" s="84"/>
      <c r="I16" s="84"/>
      <c r="J16" s="85"/>
      <c r="K16" s="84" t="s">
        <v>711</v>
      </c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714</v>
      </c>
      <c r="AA16" s="84"/>
      <c r="AB16" s="84"/>
      <c r="AC16" s="84"/>
      <c r="AD16" s="85"/>
      <c r="AE16" s="84" t="s">
        <v>715</v>
      </c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5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2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5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2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 x14ac:dyDescent="0.25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 x14ac:dyDescent="0.2">
      <c r="B22" s="179">
        <v>1</v>
      </c>
      <c r="C22" s="180"/>
      <c r="D22" s="183">
        <v>1</v>
      </c>
      <c r="E22" s="183"/>
      <c r="F22" s="185" t="s">
        <v>716</v>
      </c>
      <c r="G22" s="186"/>
      <c r="H22" s="186"/>
      <c r="I22" s="186"/>
      <c r="J22" s="186"/>
      <c r="K22" s="186" t="s">
        <v>717</v>
      </c>
      <c r="L22" s="186"/>
      <c r="M22" s="186"/>
      <c r="N22" s="186"/>
      <c r="O22" s="187"/>
      <c r="P22" s="183">
        <v>3</v>
      </c>
      <c r="Q22" s="183"/>
      <c r="R22" s="188">
        <v>171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750</v>
      </c>
      <c r="AA22" s="186"/>
      <c r="AB22" s="186"/>
      <c r="AC22" s="186"/>
      <c r="AD22" s="186"/>
      <c r="AE22" s="186" t="s">
        <v>717</v>
      </c>
      <c r="AF22" s="186"/>
      <c r="AG22" s="186"/>
      <c r="AH22" s="186"/>
      <c r="AI22" s="187"/>
      <c r="AJ22" s="183">
        <v>3</v>
      </c>
      <c r="AK22" s="183"/>
      <c r="AL22" s="188">
        <v>160</v>
      </c>
      <c r="AM22" s="189"/>
      <c r="AN22" s="244" t="s">
        <v>596</v>
      </c>
      <c r="AO22" s="245"/>
    </row>
    <row r="23" spans="2:41" ht="30" customHeight="1" x14ac:dyDescent="0.2">
      <c r="B23" s="181"/>
      <c r="C23" s="182"/>
      <c r="D23" s="184"/>
      <c r="E23" s="184"/>
      <c r="F23" s="203" t="s">
        <v>718</v>
      </c>
      <c r="G23" s="204"/>
      <c r="H23" s="204"/>
      <c r="I23" s="204"/>
      <c r="J23" s="204"/>
      <c r="K23" s="204" t="s">
        <v>719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730</v>
      </c>
      <c r="AA23" s="204"/>
      <c r="AB23" s="204"/>
      <c r="AC23" s="204"/>
      <c r="AD23" s="204"/>
      <c r="AE23" s="204" t="s">
        <v>719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 x14ac:dyDescent="0.2">
      <c r="B24" s="191">
        <v>2</v>
      </c>
      <c r="C24" s="192"/>
      <c r="D24" s="195">
        <v>2</v>
      </c>
      <c r="E24" s="195"/>
      <c r="F24" s="197" t="s">
        <v>740</v>
      </c>
      <c r="G24" s="198"/>
      <c r="H24" s="198"/>
      <c r="I24" s="198"/>
      <c r="J24" s="198"/>
      <c r="K24" s="198" t="s">
        <v>741</v>
      </c>
      <c r="L24" s="198"/>
      <c r="M24" s="198"/>
      <c r="N24" s="198"/>
      <c r="O24" s="199"/>
      <c r="P24" s="195">
        <v>3</v>
      </c>
      <c r="Q24" s="195"/>
      <c r="R24" s="200">
        <v>176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751</v>
      </c>
      <c r="AA24" s="198"/>
      <c r="AB24" s="198"/>
      <c r="AC24" s="198"/>
      <c r="AD24" s="198"/>
      <c r="AE24" s="198" t="s">
        <v>752</v>
      </c>
      <c r="AF24" s="198"/>
      <c r="AG24" s="198"/>
      <c r="AH24" s="198"/>
      <c r="AI24" s="199"/>
      <c r="AJ24" s="195">
        <v>3</v>
      </c>
      <c r="AK24" s="195"/>
      <c r="AL24" s="200">
        <v>160</v>
      </c>
      <c r="AM24" s="151"/>
      <c r="AN24" s="238" t="s">
        <v>544</v>
      </c>
      <c r="AO24" s="239"/>
    </row>
    <row r="25" spans="2:41" ht="30" customHeight="1" x14ac:dyDescent="0.2">
      <c r="B25" s="193"/>
      <c r="C25" s="194"/>
      <c r="D25" s="196"/>
      <c r="E25" s="196"/>
      <c r="F25" s="210" t="s">
        <v>720</v>
      </c>
      <c r="G25" s="211"/>
      <c r="H25" s="211"/>
      <c r="I25" s="211"/>
      <c r="J25" s="211"/>
      <c r="K25" s="211" t="s">
        <v>721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730</v>
      </c>
      <c r="AA25" s="211"/>
      <c r="AB25" s="211"/>
      <c r="AC25" s="211"/>
      <c r="AD25" s="211"/>
      <c r="AE25" s="211" t="s">
        <v>731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 x14ac:dyDescent="0.2">
      <c r="B26" s="181">
        <v>3</v>
      </c>
      <c r="C26" s="182"/>
      <c r="D26" s="195">
        <v>3</v>
      </c>
      <c r="E26" s="195"/>
      <c r="F26" s="197" t="s">
        <v>742</v>
      </c>
      <c r="G26" s="198"/>
      <c r="H26" s="198"/>
      <c r="I26" s="198"/>
      <c r="J26" s="198"/>
      <c r="K26" s="198" t="s">
        <v>743</v>
      </c>
      <c r="L26" s="198"/>
      <c r="M26" s="198"/>
      <c r="N26" s="198"/>
      <c r="O26" s="199"/>
      <c r="P26" s="195">
        <v>3</v>
      </c>
      <c r="Q26" s="195"/>
      <c r="R26" s="200">
        <v>172</v>
      </c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753</v>
      </c>
      <c r="AA26" s="198"/>
      <c r="AB26" s="198"/>
      <c r="AC26" s="198"/>
      <c r="AD26" s="198"/>
      <c r="AE26" s="198" t="s">
        <v>754</v>
      </c>
      <c r="AF26" s="198"/>
      <c r="AG26" s="198"/>
      <c r="AH26" s="198"/>
      <c r="AI26" s="199"/>
      <c r="AJ26" s="195">
        <v>3</v>
      </c>
      <c r="AK26" s="195"/>
      <c r="AL26" s="200">
        <v>158</v>
      </c>
      <c r="AM26" s="151"/>
      <c r="AN26" s="238" t="s">
        <v>544</v>
      </c>
      <c r="AO26" s="239"/>
    </row>
    <row r="27" spans="2:41" ht="30" customHeight="1" x14ac:dyDescent="0.2">
      <c r="B27" s="181"/>
      <c r="C27" s="182"/>
      <c r="D27" s="196"/>
      <c r="E27" s="196"/>
      <c r="F27" s="210" t="s">
        <v>722</v>
      </c>
      <c r="G27" s="211"/>
      <c r="H27" s="211"/>
      <c r="I27" s="211"/>
      <c r="J27" s="211"/>
      <c r="K27" s="211" t="s">
        <v>723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732</v>
      </c>
      <c r="AA27" s="211"/>
      <c r="AB27" s="211"/>
      <c r="AC27" s="211"/>
      <c r="AD27" s="211"/>
      <c r="AE27" s="211" t="s">
        <v>733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 x14ac:dyDescent="0.2">
      <c r="B28" s="191">
        <v>4</v>
      </c>
      <c r="C28" s="192"/>
      <c r="D28" s="195">
        <v>4</v>
      </c>
      <c r="E28" s="195"/>
      <c r="F28" s="197" t="s">
        <v>744</v>
      </c>
      <c r="G28" s="198"/>
      <c r="H28" s="198"/>
      <c r="I28" s="198"/>
      <c r="J28" s="198"/>
      <c r="K28" s="198" t="s">
        <v>745</v>
      </c>
      <c r="L28" s="198"/>
      <c r="M28" s="198"/>
      <c r="N28" s="198"/>
      <c r="O28" s="199"/>
      <c r="P28" s="195">
        <v>3</v>
      </c>
      <c r="Q28" s="195"/>
      <c r="R28" s="200">
        <v>170</v>
      </c>
      <c r="S28" s="151"/>
      <c r="T28" s="238" t="s">
        <v>544</v>
      </c>
      <c r="U28" s="239"/>
      <c r="V28" s="191">
        <v>10</v>
      </c>
      <c r="W28" s="192"/>
      <c r="X28" s="195">
        <v>10</v>
      </c>
      <c r="Y28" s="195"/>
      <c r="Z28" s="197" t="s">
        <v>755</v>
      </c>
      <c r="AA28" s="198"/>
      <c r="AB28" s="198"/>
      <c r="AC28" s="198"/>
      <c r="AD28" s="198"/>
      <c r="AE28" s="198" t="s">
        <v>756</v>
      </c>
      <c r="AF28" s="198"/>
      <c r="AG28" s="198"/>
      <c r="AH28" s="198"/>
      <c r="AI28" s="199"/>
      <c r="AJ28" s="195">
        <v>3</v>
      </c>
      <c r="AK28" s="195"/>
      <c r="AL28" s="200">
        <v>158</v>
      </c>
      <c r="AM28" s="151"/>
      <c r="AN28" s="238" t="s">
        <v>544</v>
      </c>
      <c r="AO28" s="239"/>
    </row>
    <row r="29" spans="2:41" ht="30" customHeight="1" x14ac:dyDescent="0.2">
      <c r="B29" s="193"/>
      <c r="C29" s="194"/>
      <c r="D29" s="196"/>
      <c r="E29" s="196"/>
      <c r="F29" s="210" t="s">
        <v>724</v>
      </c>
      <c r="G29" s="211"/>
      <c r="H29" s="211"/>
      <c r="I29" s="211"/>
      <c r="J29" s="211"/>
      <c r="K29" s="211" t="s">
        <v>725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734</v>
      </c>
      <c r="AA29" s="211"/>
      <c r="AB29" s="211"/>
      <c r="AC29" s="211"/>
      <c r="AD29" s="211"/>
      <c r="AE29" s="211" t="s">
        <v>735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 x14ac:dyDescent="0.2">
      <c r="B30" s="181">
        <v>5</v>
      </c>
      <c r="C30" s="182"/>
      <c r="D30" s="195">
        <v>5</v>
      </c>
      <c r="E30" s="195"/>
      <c r="F30" s="197" t="s">
        <v>746</v>
      </c>
      <c r="G30" s="198"/>
      <c r="H30" s="198"/>
      <c r="I30" s="198"/>
      <c r="J30" s="198"/>
      <c r="K30" s="198" t="s">
        <v>747</v>
      </c>
      <c r="L30" s="198"/>
      <c r="M30" s="198"/>
      <c r="N30" s="198"/>
      <c r="O30" s="199"/>
      <c r="P30" s="195">
        <v>3</v>
      </c>
      <c r="Q30" s="195"/>
      <c r="R30" s="200">
        <v>166</v>
      </c>
      <c r="S30" s="151"/>
      <c r="T30" s="238" t="s">
        <v>544</v>
      </c>
      <c r="U30" s="239"/>
      <c r="V30" s="213">
        <v>11</v>
      </c>
      <c r="W30" s="214"/>
      <c r="X30" s="195">
        <v>11</v>
      </c>
      <c r="Y30" s="195"/>
      <c r="Z30" s="197" t="s">
        <v>757</v>
      </c>
      <c r="AA30" s="198"/>
      <c r="AB30" s="198"/>
      <c r="AC30" s="198"/>
      <c r="AD30" s="198"/>
      <c r="AE30" s="198" t="s">
        <v>758</v>
      </c>
      <c r="AF30" s="198"/>
      <c r="AG30" s="198"/>
      <c r="AH30" s="198"/>
      <c r="AI30" s="199"/>
      <c r="AJ30" s="195">
        <v>2</v>
      </c>
      <c r="AK30" s="195"/>
      <c r="AL30" s="200">
        <v>175</v>
      </c>
      <c r="AM30" s="151"/>
      <c r="AN30" s="238" t="s">
        <v>544</v>
      </c>
      <c r="AO30" s="239"/>
    </row>
    <row r="31" spans="2:41" ht="30" customHeight="1" x14ac:dyDescent="0.2">
      <c r="B31" s="181"/>
      <c r="C31" s="182"/>
      <c r="D31" s="196"/>
      <c r="E31" s="196"/>
      <c r="F31" s="210" t="s">
        <v>726</v>
      </c>
      <c r="G31" s="211"/>
      <c r="H31" s="211"/>
      <c r="I31" s="211"/>
      <c r="J31" s="211"/>
      <c r="K31" s="211" t="s">
        <v>727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736</v>
      </c>
      <c r="AA31" s="211"/>
      <c r="AB31" s="211"/>
      <c r="AC31" s="211"/>
      <c r="AD31" s="211"/>
      <c r="AE31" s="211" t="s">
        <v>737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 x14ac:dyDescent="0.2">
      <c r="B32" s="191">
        <v>6</v>
      </c>
      <c r="C32" s="192"/>
      <c r="D32" s="195">
        <v>6</v>
      </c>
      <c r="E32" s="195"/>
      <c r="F32" s="197" t="s">
        <v>748</v>
      </c>
      <c r="G32" s="198"/>
      <c r="H32" s="198"/>
      <c r="I32" s="198"/>
      <c r="J32" s="198"/>
      <c r="K32" s="198" t="s">
        <v>749</v>
      </c>
      <c r="L32" s="198"/>
      <c r="M32" s="198"/>
      <c r="N32" s="198"/>
      <c r="O32" s="199"/>
      <c r="P32" s="195">
        <v>3</v>
      </c>
      <c r="Q32" s="195"/>
      <c r="R32" s="200">
        <v>166</v>
      </c>
      <c r="S32" s="151"/>
      <c r="T32" s="238" t="s">
        <v>544</v>
      </c>
      <c r="U32" s="239"/>
      <c r="V32" s="213">
        <v>12</v>
      </c>
      <c r="W32" s="214"/>
      <c r="X32" s="195">
        <v>12</v>
      </c>
      <c r="Y32" s="195"/>
      <c r="Z32" s="197" t="s">
        <v>759</v>
      </c>
      <c r="AA32" s="198"/>
      <c r="AB32" s="198"/>
      <c r="AC32" s="198"/>
      <c r="AD32" s="198"/>
      <c r="AE32" s="198" t="s">
        <v>760</v>
      </c>
      <c r="AF32" s="198"/>
      <c r="AG32" s="198"/>
      <c r="AH32" s="198"/>
      <c r="AI32" s="199"/>
      <c r="AJ32" s="195">
        <v>2</v>
      </c>
      <c r="AK32" s="195"/>
      <c r="AL32" s="200">
        <v>160</v>
      </c>
      <c r="AM32" s="151"/>
      <c r="AN32" s="238" t="s">
        <v>544</v>
      </c>
      <c r="AO32" s="239"/>
    </row>
    <row r="33" spans="1:43" ht="30" customHeight="1" thickBot="1" x14ac:dyDescent="0.25">
      <c r="B33" s="215"/>
      <c r="C33" s="216"/>
      <c r="D33" s="217"/>
      <c r="E33" s="217"/>
      <c r="F33" s="218" t="s">
        <v>728</v>
      </c>
      <c r="G33" s="219"/>
      <c r="H33" s="219"/>
      <c r="I33" s="219"/>
      <c r="J33" s="219"/>
      <c r="K33" s="219" t="s">
        <v>729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 t="s">
        <v>738</v>
      </c>
      <c r="AA33" s="219"/>
      <c r="AB33" s="219"/>
      <c r="AC33" s="219"/>
      <c r="AD33" s="219"/>
      <c r="AE33" s="219" t="s">
        <v>739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 x14ac:dyDescent="0.2"/>
    <row r="35" spans="1:43" ht="18" customHeight="1" thickBot="1" x14ac:dyDescent="0.25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95" customHeight="1" x14ac:dyDescent="0.2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95" customHeight="1" thickBot="1" x14ac:dyDescent="0.25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2"/>
    <row r="39" spans="1:43" ht="18" customHeight="1" x14ac:dyDescent="0.2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2">
      <c r="B40" s="65" t="s">
        <v>762</v>
      </c>
      <c r="C40" s="65"/>
      <c r="D40" s="65"/>
      <c r="E40" s="65"/>
      <c r="F40" s="66" t="s">
        <v>686</v>
      </c>
      <c r="G40" s="66"/>
      <c r="H40" s="65">
        <v>4</v>
      </c>
      <c r="I40" s="65"/>
      <c r="J40" s="66" t="s">
        <v>687</v>
      </c>
      <c r="K40" s="66"/>
      <c r="L40" s="65">
        <v>30</v>
      </c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5" customHeight="1" x14ac:dyDescent="0.2"/>
    <row r="42" spans="1:43" ht="24" customHeight="1" x14ac:dyDescent="0.25">
      <c r="A42" s="56" t="s">
        <v>689</v>
      </c>
      <c r="B42" s="59" t="str">
        <f t="shared" ref="B42" si="0">$F$3</f>
        <v>川崎市立宮内中学校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 t="s">
        <v>761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5" customHeight="1" x14ac:dyDescent="0.2"/>
    <row r="44" spans="1:43" ht="24" customHeight="1" x14ac:dyDescent="0.25">
      <c r="A44" s="56" t="s">
        <v>693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2" customHeight="1" x14ac:dyDescent="0.2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1875" defaultRowHeight="13.2" x14ac:dyDescent="0.2"/>
  <cols>
    <col min="1" max="16384" width="2.21875" style="3"/>
  </cols>
  <sheetData>
    <row r="1" spans="1:40" ht="49.95" customHeight="1" thickBot="1" x14ac:dyDescent="0.25">
      <c r="A1" s="103" t="str">
        <f>入力見本!B1</f>
        <v>令和３年度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 x14ac:dyDescent="0.25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1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2124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川崎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 x14ac:dyDescent="0.2">
      <c r="A3" s="332" t="s">
        <v>2</v>
      </c>
      <c r="B3" s="333"/>
      <c r="C3" s="333"/>
      <c r="D3" s="334"/>
      <c r="E3" s="355" t="str">
        <f>CONCATENATE(入力!F3,"　　",入力!F8)</f>
        <v>川崎市立宮内中学校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 x14ac:dyDescent="0.2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 x14ac:dyDescent="0.2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2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 x14ac:dyDescent="0.2">
      <c r="A7" s="319" t="s">
        <v>0</v>
      </c>
      <c r="B7" s="297"/>
      <c r="C7" s="297"/>
      <c r="D7" s="320"/>
      <c r="E7" s="351" t="str">
        <f>IF(入力!F12="","",入力!F12)</f>
        <v>たかだ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 x14ac:dyDescent="0.25">
      <c r="A8" s="318" t="s">
        <v>6</v>
      </c>
      <c r="B8" s="136"/>
      <c r="C8" s="136"/>
      <c r="D8" s="289"/>
      <c r="E8" s="335" t="str">
        <f>IF(入力!F13="","",入力!F13)</f>
        <v>髙田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○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 x14ac:dyDescent="0.2">
      <c r="A9" s="319" t="s">
        <v>0</v>
      </c>
      <c r="B9" s="297"/>
      <c r="C9" s="297"/>
      <c r="D9" s="320"/>
      <c r="E9" s="321" t="str">
        <f>IF(入力!F15="","",入力!F15)</f>
        <v>くまもと</v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 x14ac:dyDescent="0.25">
      <c r="A10" s="81" t="s">
        <v>8</v>
      </c>
      <c r="B10" s="82"/>
      <c r="C10" s="82"/>
      <c r="D10" s="102"/>
      <c r="E10" s="306" t="str">
        <f>IF(入力!F16="","",入力!F16)</f>
        <v>隈元</v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 x14ac:dyDescent="0.2"/>
    <row r="12" spans="1:40" ht="22.5" customHeight="1" thickBot="1" x14ac:dyDescent="0.25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 x14ac:dyDescent="0.2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 x14ac:dyDescent="0.25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 x14ac:dyDescent="0.2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ふじはら</v>
      </c>
      <c r="F15" s="292"/>
      <c r="G15" s="292"/>
      <c r="H15" s="292"/>
      <c r="I15" s="292"/>
      <c r="J15" s="292" t="str">
        <f>IF(入力!K22="","",入力!K22)</f>
        <v>ゆうと</v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171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>よしだ</v>
      </c>
      <c r="Z15" s="292"/>
      <c r="AA15" s="292"/>
      <c r="AB15" s="292"/>
      <c r="AC15" s="292"/>
      <c r="AD15" s="292" t="str">
        <f>IF(入力!AE22="","",入力!AE22)</f>
        <v>ゆうと</v>
      </c>
      <c r="AE15" s="292"/>
      <c r="AF15" s="292"/>
      <c r="AG15" s="292"/>
      <c r="AH15" s="293"/>
      <c r="AI15" s="294">
        <f>IF(入力!AJ22="","",入力!AJ22)</f>
        <v>3</v>
      </c>
      <c r="AJ15" s="294"/>
      <c r="AK15" s="290">
        <f>IF(入力!AL22="","",入力!AL22)</f>
        <v>160</v>
      </c>
      <c r="AL15" s="291"/>
      <c r="AM15" s="290" t="str">
        <f>IF(入力!AN22="","",入力!AN22)</f>
        <v>○</v>
      </c>
      <c r="AN15" s="309"/>
    </row>
    <row r="16" spans="1:40" ht="37.5" customHeight="1" x14ac:dyDescent="0.2">
      <c r="A16" s="181"/>
      <c r="B16" s="182"/>
      <c r="C16" s="295"/>
      <c r="D16" s="295"/>
      <c r="E16" s="311" t="str">
        <f>IF(入力!F23="","",入力!F23)</f>
        <v>藤原</v>
      </c>
      <c r="F16" s="312"/>
      <c r="G16" s="312"/>
      <c r="H16" s="312"/>
      <c r="I16" s="312"/>
      <c r="J16" s="312" t="str">
        <f>IF(入力!K23="","",入力!K23)</f>
        <v>悠人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吉田</v>
      </c>
      <c r="Z16" s="312"/>
      <c r="AA16" s="312"/>
      <c r="AB16" s="312"/>
      <c r="AC16" s="312"/>
      <c r="AD16" s="312" t="str">
        <f>IF(入力!AE23="","",入力!AE23)</f>
        <v>悠人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 x14ac:dyDescent="0.2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やまだ</v>
      </c>
      <c r="F17" s="277"/>
      <c r="G17" s="277"/>
      <c r="H17" s="277"/>
      <c r="I17" s="277"/>
      <c r="J17" s="277" t="str">
        <f>IF(入力!K24="","",入力!K24)</f>
        <v>こうた</v>
      </c>
      <c r="K17" s="277"/>
      <c r="L17" s="277"/>
      <c r="M17" s="277"/>
      <c r="N17" s="278"/>
      <c r="O17" s="273">
        <f>IF(入力!P24="","",入力!P24)</f>
        <v>3</v>
      </c>
      <c r="P17" s="273"/>
      <c r="Q17" s="271">
        <f>IF(入力!R24="","",入力!R24)</f>
        <v>176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8</v>
      </c>
      <c r="X17" s="273"/>
      <c r="Y17" s="276" t="str">
        <f>IF(入力!Z24="","",入力!Z24)</f>
        <v>よした</v>
      </c>
      <c r="Z17" s="277"/>
      <c r="AA17" s="277"/>
      <c r="AB17" s="277"/>
      <c r="AC17" s="277"/>
      <c r="AD17" s="277" t="str">
        <f>IF(入力!AE24="","",入力!AE24)</f>
        <v>こうすけ</v>
      </c>
      <c r="AE17" s="277"/>
      <c r="AF17" s="277"/>
      <c r="AG17" s="277"/>
      <c r="AH17" s="278"/>
      <c r="AI17" s="273">
        <f>IF(入力!AJ24="","",入力!AJ24)</f>
        <v>3</v>
      </c>
      <c r="AJ17" s="273"/>
      <c r="AK17" s="271">
        <f>IF(入力!AL24="","",入力!AL24)</f>
        <v>160</v>
      </c>
      <c r="AL17" s="148"/>
      <c r="AM17" s="279" t="str">
        <f>IF(入力!AN24="","",入力!AN24)</f>
        <v>○</v>
      </c>
      <c r="AN17" s="280"/>
    </row>
    <row r="18" spans="1:40" ht="37.5" customHeight="1" x14ac:dyDescent="0.2">
      <c r="A18" s="193"/>
      <c r="B18" s="194"/>
      <c r="C18" s="274"/>
      <c r="D18" s="274"/>
      <c r="E18" s="269" t="str">
        <f>IF(入力!F25="","",入力!F25)</f>
        <v>山田</v>
      </c>
      <c r="F18" s="270"/>
      <c r="G18" s="270"/>
      <c r="H18" s="270"/>
      <c r="I18" s="270"/>
      <c r="J18" s="270" t="str">
        <f>IF(入力!K25="","",入力!K25)</f>
        <v>倖大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吉田</v>
      </c>
      <c r="Z18" s="270"/>
      <c r="AA18" s="270"/>
      <c r="AB18" s="270"/>
      <c r="AC18" s="270"/>
      <c r="AD18" s="270" t="str">
        <f>IF(入力!AE25="","",入力!AE25)</f>
        <v>幸祐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 x14ac:dyDescent="0.2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ふかがわ</v>
      </c>
      <c r="F19" s="277"/>
      <c r="G19" s="277"/>
      <c r="H19" s="277"/>
      <c r="I19" s="277"/>
      <c r="J19" s="277" t="str">
        <f>IF(入力!K26="","",入力!K26)</f>
        <v>ひろと</v>
      </c>
      <c r="K19" s="277"/>
      <c r="L19" s="277"/>
      <c r="M19" s="277"/>
      <c r="N19" s="278"/>
      <c r="O19" s="273">
        <f>IF(入力!P26="","",入力!P26)</f>
        <v>3</v>
      </c>
      <c r="P19" s="273"/>
      <c r="Q19" s="271">
        <f>IF(入力!R26="","",入力!R26)</f>
        <v>172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9</v>
      </c>
      <c r="X19" s="273"/>
      <c r="Y19" s="276" t="str">
        <f>IF(入力!Z26="","",入力!Z26)</f>
        <v>くまがい</v>
      </c>
      <c r="Z19" s="277"/>
      <c r="AA19" s="277"/>
      <c r="AB19" s="277"/>
      <c r="AC19" s="277"/>
      <c r="AD19" s="277" t="str">
        <f>IF(入力!AE26="","",入力!AE26)</f>
        <v>さすけ</v>
      </c>
      <c r="AE19" s="277"/>
      <c r="AF19" s="277"/>
      <c r="AG19" s="277"/>
      <c r="AH19" s="278"/>
      <c r="AI19" s="273">
        <f>IF(入力!AJ26="","",入力!AJ26)</f>
        <v>3</v>
      </c>
      <c r="AJ19" s="273"/>
      <c r="AK19" s="271">
        <f>IF(入力!AL26="","",入力!AL26)</f>
        <v>158</v>
      </c>
      <c r="AL19" s="148"/>
      <c r="AM19" s="279" t="str">
        <f>IF(入力!AN26="","",入力!AN26)</f>
        <v>○</v>
      </c>
      <c r="AN19" s="280"/>
    </row>
    <row r="20" spans="1:40" ht="37.5" customHeight="1" x14ac:dyDescent="0.2">
      <c r="A20" s="181"/>
      <c r="B20" s="182"/>
      <c r="C20" s="274"/>
      <c r="D20" s="274"/>
      <c r="E20" s="269" t="str">
        <f>IF(入力!F27="","",入力!F27)</f>
        <v>深川</v>
      </c>
      <c r="F20" s="270"/>
      <c r="G20" s="270"/>
      <c r="H20" s="270"/>
      <c r="I20" s="270"/>
      <c r="J20" s="270" t="str">
        <f>IF(入力!K27="","",入力!K27)</f>
        <v>大羽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熊谷</v>
      </c>
      <c r="Z20" s="270"/>
      <c r="AA20" s="270"/>
      <c r="AB20" s="270"/>
      <c r="AC20" s="270"/>
      <c r="AD20" s="270" t="str">
        <f>IF(入力!AE27="","",入力!AE27)</f>
        <v>咲友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 x14ac:dyDescent="0.2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おがわ</v>
      </c>
      <c r="F21" s="277"/>
      <c r="G21" s="277"/>
      <c r="H21" s="277"/>
      <c r="I21" s="277"/>
      <c r="J21" s="277" t="str">
        <f>IF(入力!K28="","",入力!K28)</f>
        <v>いさむ</v>
      </c>
      <c r="K21" s="277"/>
      <c r="L21" s="277"/>
      <c r="M21" s="277"/>
      <c r="N21" s="278"/>
      <c r="O21" s="273">
        <f>IF(入力!P28="","",入力!P28)</f>
        <v>3</v>
      </c>
      <c r="P21" s="273"/>
      <c r="Q21" s="271">
        <f>IF(入力!R28="","",入力!R28)</f>
        <v>170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>
        <f>IF(入力!X28="","",入力!X28)</f>
        <v>10</v>
      </c>
      <c r="X21" s="273"/>
      <c r="Y21" s="276" t="str">
        <f>IF(入力!Z28="","",入力!Z28)</f>
        <v>わだ</v>
      </c>
      <c r="Z21" s="277"/>
      <c r="AA21" s="277"/>
      <c r="AB21" s="277"/>
      <c r="AC21" s="277"/>
      <c r="AD21" s="277" t="str">
        <f>IF(入力!AE28="","",入力!AE28)</f>
        <v>けんたろう</v>
      </c>
      <c r="AE21" s="277"/>
      <c r="AF21" s="277"/>
      <c r="AG21" s="277"/>
      <c r="AH21" s="278"/>
      <c r="AI21" s="273">
        <f>IF(入力!AJ28="","",入力!AJ28)</f>
        <v>3</v>
      </c>
      <c r="AJ21" s="273"/>
      <c r="AK21" s="271">
        <f>IF(入力!AL28="","",入力!AL28)</f>
        <v>158</v>
      </c>
      <c r="AL21" s="148"/>
      <c r="AM21" s="279" t="str">
        <f>IF(入力!AN28="","",入力!AN28)</f>
        <v>○</v>
      </c>
      <c r="AN21" s="280"/>
    </row>
    <row r="22" spans="1:40" ht="37.5" customHeight="1" x14ac:dyDescent="0.2">
      <c r="A22" s="193"/>
      <c r="B22" s="194"/>
      <c r="C22" s="274"/>
      <c r="D22" s="274"/>
      <c r="E22" s="269" t="str">
        <f>IF(入力!F29="","",入力!F29)</f>
        <v>小川</v>
      </c>
      <c r="F22" s="270"/>
      <c r="G22" s="270"/>
      <c r="H22" s="270"/>
      <c r="I22" s="270"/>
      <c r="J22" s="270" t="str">
        <f>IF(入力!K29="","",入力!K29)</f>
        <v>勇夢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>和田</v>
      </c>
      <c r="Z22" s="270"/>
      <c r="AA22" s="270"/>
      <c r="AB22" s="270"/>
      <c r="AC22" s="270"/>
      <c r="AD22" s="270" t="str">
        <f>IF(入力!AE29="","",入力!AE29)</f>
        <v>健太郎</v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 x14ac:dyDescent="0.2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よしひろ</v>
      </c>
      <c r="F23" s="277"/>
      <c r="G23" s="277"/>
      <c r="H23" s="277"/>
      <c r="I23" s="277"/>
      <c r="J23" s="277" t="str">
        <f>IF(入力!K30="","",入力!K30)</f>
        <v>ゆいと</v>
      </c>
      <c r="K23" s="277"/>
      <c r="L23" s="277"/>
      <c r="M23" s="277"/>
      <c r="N23" s="278"/>
      <c r="O23" s="273">
        <f>IF(入力!P30="","",入力!P30)</f>
        <v>3</v>
      </c>
      <c r="P23" s="273"/>
      <c r="Q23" s="271">
        <f>IF(入力!R30="","",入力!R30)</f>
        <v>166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>
        <f>IF(入力!X30="","",入力!X30)</f>
        <v>11</v>
      </c>
      <c r="X23" s="273"/>
      <c r="Y23" s="276" t="str">
        <f>IF(入力!Z30="","",入力!Z30)</f>
        <v>しばさき</v>
      </c>
      <c r="Z23" s="277"/>
      <c r="AA23" s="277"/>
      <c r="AB23" s="277"/>
      <c r="AC23" s="277"/>
      <c r="AD23" s="277" t="str">
        <f>IF(入力!AE30="","",入力!AE30)</f>
        <v>くらふみ</v>
      </c>
      <c r="AE23" s="277"/>
      <c r="AF23" s="277"/>
      <c r="AG23" s="277"/>
      <c r="AH23" s="278"/>
      <c r="AI23" s="273">
        <f>IF(入力!AJ30="","",入力!AJ30)</f>
        <v>2</v>
      </c>
      <c r="AJ23" s="273"/>
      <c r="AK23" s="271">
        <f>IF(入力!AL30="","",入力!AL30)</f>
        <v>175</v>
      </c>
      <c r="AL23" s="148"/>
      <c r="AM23" s="279" t="str">
        <f>IF(入力!AN30="","",入力!AN30)</f>
        <v>○</v>
      </c>
      <c r="AN23" s="280"/>
    </row>
    <row r="24" spans="1:40" ht="37.5" customHeight="1" x14ac:dyDescent="0.2">
      <c r="A24" s="181"/>
      <c r="B24" s="182"/>
      <c r="C24" s="274"/>
      <c r="D24" s="274"/>
      <c r="E24" s="269" t="str">
        <f>IF(入力!F31="","",入力!F31)</f>
        <v>吉弘</v>
      </c>
      <c r="F24" s="270"/>
      <c r="G24" s="270"/>
      <c r="H24" s="270"/>
      <c r="I24" s="270"/>
      <c r="J24" s="270" t="str">
        <f>IF(入力!K31="","",入力!K31)</f>
        <v>唯人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>柴﨑</v>
      </c>
      <c r="Z24" s="270"/>
      <c r="AA24" s="270"/>
      <c r="AB24" s="270"/>
      <c r="AC24" s="270"/>
      <c r="AD24" s="270" t="str">
        <f>IF(入力!AE31="","",入力!AE31)</f>
        <v>蔵史</v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 x14ac:dyDescent="0.2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ふるや</v>
      </c>
      <c r="F25" s="277"/>
      <c r="G25" s="277"/>
      <c r="H25" s="277"/>
      <c r="I25" s="277"/>
      <c r="J25" s="277" t="str">
        <f>IF(入力!K32="","",入力!K32)</f>
        <v>りょうすけ</v>
      </c>
      <c r="K25" s="277"/>
      <c r="L25" s="277"/>
      <c r="M25" s="277"/>
      <c r="N25" s="278"/>
      <c r="O25" s="273">
        <f>IF(入力!P32="","",入力!P32)</f>
        <v>3</v>
      </c>
      <c r="P25" s="273"/>
      <c r="Q25" s="271">
        <f>IF(入力!R32="","",入力!R32)</f>
        <v>166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>
        <f>IF(入力!X32="","",入力!X32)</f>
        <v>12</v>
      </c>
      <c r="X25" s="273"/>
      <c r="Y25" s="276" t="str">
        <f>IF(入力!Z32="","",入力!Z32)</f>
        <v>かも</v>
      </c>
      <c r="Z25" s="277"/>
      <c r="AA25" s="277"/>
      <c r="AB25" s="277"/>
      <c r="AC25" s="277"/>
      <c r="AD25" s="277" t="str">
        <f>IF(入力!AE32="","",入力!AE32)</f>
        <v>けんじ</v>
      </c>
      <c r="AE25" s="277"/>
      <c r="AF25" s="277"/>
      <c r="AG25" s="277"/>
      <c r="AH25" s="278"/>
      <c r="AI25" s="273">
        <f>IF(入力!AJ32="","",入力!AJ32)</f>
        <v>2</v>
      </c>
      <c r="AJ25" s="273"/>
      <c r="AK25" s="271">
        <f>IF(入力!AL32="","",入力!AL32)</f>
        <v>160</v>
      </c>
      <c r="AL25" s="148"/>
      <c r="AM25" s="279" t="str">
        <f>IF(入力!AN32="","",入力!AN32)</f>
        <v>○</v>
      </c>
      <c r="AN25" s="280"/>
    </row>
    <row r="26" spans="1:40" ht="37.5" customHeight="1" thickBot="1" x14ac:dyDescent="0.25">
      <c r="A26" s="215"/>
      <c r="B26" s="216"/>
      <c r="C26" s="288"/>
      <c r="D26" s="288"/>
      <c r="E26" s="287" t="str">
        <f>IF(入力!F33="","",入力!F33)</f>
        <v>古屋</v>
      </c>
      <c r="F26" s="283"/>
      <c r="G26" s="283"/>
      <c r="H26" s="283"/>
      <c r="I26" s="283"/>
      <c r="J26" s="283" t="str">
        <f>IF(入力!K33="","",入力!K33)</f>
        <v>亮典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>加茂</v>
      </c>
      <c r="Z26" s="283"/>
      <c r="AA26" s="283"/>
      <c r="AB26" s="283"/>
      <c r="AC26" s="283"/>
      <c r="AD26" s="283" t="str">
        <f>IF(入力!AE33="","",入力!AE33)</f>
        <v>賢治</v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2" x14ac:dyDescent="0.2"/>
  <cols>
    <col min="1" max="1" width="11" style="3" customWidth="1"/>
    <col min="2" max="2" width="27" style="3" customWidth="1"/>
    <col min="3" max="16384" width="9" style="3"/>
  </cols>
  <sheetData>
    <row r="1" spans="1:41" x14ac:dyDescent="0.2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3.8" thickBot="1" x14ac:dyDescent="0.25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3.8" thickBot="1" x14ac:dyDescent="0.25">
      <c r="C3" s="26"/>
      <c r="D3" s="26"/>
      <c r="G3" s="30"/>
    </row>
    <row r="4" spans="1:41" x14ac:dyDescent="0.2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5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2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2">
      <c r="A7" s="31">
        <f>IF($A$8="","",IF($A$9="",A8,A8&amp;"・"&amp;A9))</f>
        <v>2124</v>
      </c>
      <c r="B7" s="31" t="str">
        <f t="shared" ref="B7:C7" si="0">IF($A$8="","",IF($A$9="",B8,B8&amp;"・"&amp;B9))</f>
        <v>川崎市立宮内中学校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1</v>
      </c>
      <c r="F7" s="31" t="str">
        <f t="shared" ref="F7:S7" si="1">IF($A$8="","",F8)</f>
        <v>211</v>
      </c>
      <c r="G7" s="31" t="str">
        <f t="shared" si="1"/>
        <v>0051</v>
      </c>
      <c r="H7" s="31">
        <f t="shared" si="1"/>
        <v>0</v>
      </c>
      <c r="I7" s="31" t="str">
        <f t="shared" si="1"/>
        <v>川崎市中原区宮内4-13-1</v>
      </c>
      <c r="J7" s="31">
        <f t="shared" si="1"/>
        <v>0</v>
      </c>
      <c r="K7" s="31" t="str">
        <f t="shared" si="1"/>
        <v>044</v>
      </c>
      <c r="L7" s="31" t="str">
        <f t="shared" si="1"/>
        <v>766</v>
      </c>
      <c r="M7" s="31" t="str">
        <f t="shared" si="1"/>
        <v>3470</v>
      </c>
      <c r="N7" s="31" t="str">
        <f t="shared" si="1"/>
        <v>044</v>
      </c>
      <c r="O7" s="31" t="str">
        <f t="shared" si="1"/>
        <v>799</v>
      </c>
      <c r="P7" s="31" t="str">
        <f t="shared" si="1"/>
        <v>9279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2">
      <c r="A8" s="31">
        <f>IF(入力!$S$2="","",入力!$S$2)</f>
        <v>2124</v>
      </c>
      <c r="B8" s="32" t="str">
        <f>IF(入力!$F$3="","",入力!$F$3)</f>
        <v>川崎市立宮内中学校</v>
      </c>
      <c r="C8" s="32"/>
      <c r="D8" s="32" t="str">
        <f>IF(入力!$Z$2="","",入力!$Z$2)</f>
        <v>川崎</v>
      </c>
      <c r="E8" s="32">
        <f>IF(入力!$I$2="","",入力!$I$2)</f>
        <v>1</v>
      </c>
      <c r="F8" s="32" t="str">
        <f>IF(入力!$F$6="","",入力!$F$6)</f>
        <v>211</v>
      </c>
      <c r="G8" s="42" t="str">
        <f>IF(入力!$I$6="","",入力!$I$6)</f>
        <v>0051</v>
      </c>
      <c r="H8" s="32"/>
      <c r="I8" s="32" t="str">
        <f>IF(入力!$L$5="","",入力!$L$5)</f>
        <v>川崎市中原区宮内4-13-1</v>
      </c>
      <c r="J8" s="32"/>
      <c r="K8" s="42" t="str">
        <f>IF(入力!$AB$4="","",入力!$AB$4)</f>
        <v>044</v>
      </c>
      <c r="L8" s="42" t="str">
        <f>IF(入力!$AG$4="","",入力!$AG$4)</f>
        <v>766</v>
      </c>
      <c r="M8" s="42" t="str">
        <f>IF(入力!$AL$4="","",入力!$AL$4)</f>
        <v>3470</v>
      </c>
      <c r="N8" s="42" t="str">
        <f>IF(入力!$AB$6="","",入力!$AB$6)</f>
        <v>044</v>
      </c>
      <c r="O8" s="42" t="str">
        <f>IF(入力!$AG$6="","",入力!$AG$6)</f>
        <v>799</v>
      </c>
      <c r="P8" s="42" t="str">
        <f>IF(入力!$AL$6="","",入力!$AL$6)</f>
        <v>9279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2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3470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3.8" thickBot="1" x14ac:dyDescent="0.25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3.8" thickBot="1" x14ac:dyDescent="0.25"/>
    <row r="15" spans="1:41" x14ac:dyDescent="0.2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2">
      <c r="A16" s="31">
        <v>1</v>
      </c>
      <c r="B16" s="32" t="s">
        <v>650</v>
      </c>
      <c r="C16" s="32" t="str">
        <f>IF(入力!$F$13="","",入力!$F$13)</f>
        <v>髙田</v>
      </c>
      <c r="D16" s="32" t="str">
        <f>IF(入力!$K$13="","",入力!$K$13)</f>
        <v>真吾</v>
      </c>
      <c r="E16" s="32" t="str">
        <f>IF(入力!$F$12="","",入力!$F$12)</f>
        <v>たかだ</v>
      </c>
      <c r="F16" s="32" t="str">
        <f>IF(入力!$K$12="","",入力!$K$12)</f>
        <v>しんご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2">
      <c r="A17" s="31">
        <v>2</v>
      </c>
      <c r="B17" s="32" t="s">
        <v>651</v>
      </c>
      <c r="C17" s="32" t="str">
        <f>IF(入力!$Z$13="","",入力!$Z$13)</f>
        <v>大野</v>
      </c>
      <c r="D17" s="32" t="str">
        <f>IF(入力!$AE$13="","",入力!$AE$13)</f>
        <v>翔</v>
      </c>
      <c r="E17" s="32" t="str">
        <f>IF(入力!$Z$12="","",入力!$Z$12)</f>
        <v>おおの</v>
      </c>
      <c r="F17" s="32" t="str">
        <f>IF(入力!$AE$12="","",入力!$AE$12)</f>
        <v>かける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2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2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2">
      <c r="A20" s="31">
        <v>5</v>
      </c>
      <c r="B20" s="32" t="s">
        <v>654</v>
      </c>
      <c r="C20" s="32" t="str">
        <f>IF(入力!$F$16="","",入力!$F$16)</f>
        <v>隈元</v>
      </c>
      <c r="D20" s="32" t="str">
        <f>IF(入力!$K$16="","",入力!$K$16)</f>
        <v>幹大</v>
      </c>
      <c r="E20" s="32" t="str">
        <f>IF(入力!$F$15="","",入力!$F$15)</f>
        <v>くまもと</v>
      </c>
      <c r="F20" s="32" t="str">
        <f>IF(入力!$K$15="","",入力!$K$15)</f>
        <v>かんた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2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2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2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2">
      <c r="A24" s="31">
        <v>9</v>
      </c>
      <c r="B24" s="32" t="s">
        <v>658</v>
      </c>
      <c r="C24" s="32" t="str">
        <f>IF(入力!$Z$16="","",入力!$Z$16)</f>
        <v>藤原</v>
      </c>
      <c r="D24" s="32" t="str">
        <f>IF(入力!$AE$16="","",入力!$AE$16)</f>
        <v>悠人</v>
      </c>
      <c r="E24" s="32" t="str">
        <f>IF(入力!$Z$15="","",入力!$Z$15)</f>
        <v>ふじはら</v>
      </c>
      <c r="F24" s="32" t="str">
        <f>IF(入力!$AE$15="","",入力!$AE$15)</f>
        <v>ゆうと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2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2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2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2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2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2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2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2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2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2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2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2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2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2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3.8" thickBot="1" x14ac:dyDescent="0.25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2">
      <c r="A41" s="36"/>
      <c r="B41" s="37"/>
    </row>
    <row r="42" spans="1:41" x14ac:dyDescent="0.2">
      <c r="A42" s="36"/>
      <c r="B42" s="37"/>
    </row>
    <row r="43" spans="1:41" x14ac:dyDescent="0.2">
      <c r="A43" s="36"/>
      <c r="B43" s="37"/>
    </row>
    <row r="44" spans="1:41" x14ac:dyDescent="0.2">
      <c r="A44" s="36"/>
      <c r="B44" s="37"/>
    </row>
    <row r="45" spans="1:41" x14ac:dyDescent="0.2">
      <c r="A45" s="36"/>
      <c r="B45" s="37"/>
    </row>
    <row r="46" spans="1:41" x14ac:dyDescent="0.2">
      <c r="A46" s="36"/>
      <c r="B46" s="37"/>
    </row>
    <row r="47" spans="1:41" x14ac:dyDescent="0.2">
      <c r="A47" s="36"/>
      <c r="B47" s="37"/>
    </row>
    <row r="48" spans="1:41" x14ac:dyDescent="0.2">
      <c r="A48" s="36"/>
      <c r="B48" s="37"/>
    </row>
    <row r="49" spans="1:41" x14ac:dyDescent="0.2">
      <c r="A49" s="36"/>
      <c r="B49" s="37"/>
    </row>
    <row r="50" spans="1:41" ht="13.8" thickBot="1" x14ac:dyDescent="0.25">
      <c r="A50" s="36"/>
      <c r="B50" s="37"/>
    </row>
    <row r="51" spans="1:41" ht="13.8" thickBot="1" x14ac:dyDescent="0.25">
      <c r="A51" s="43" t="s">
        <v>659</v>
      </c>
      <c r="B51" s="38"/>
    </row>
    <row r="52" spans="1:41" x14ac:dyDescent="0.2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2">
      <c r="A53" s="31">
        <v>1</v>
      </c>
      <c r="B53" s="32">
        <f>IF(入力!D22="","",入力!D22)</f>
        <v>1</v>
      </c>
      <c r="C53" s="32" t="str">
        <f>IF(OR(L53&lt;&gt;"○",入力!F23=""),"",入力!F23)</f>
        <v>藤原</v>
      </c>
      <c r="D53" s="32" t="str">
        <f>IF(OR(L53&lt;&gt;"○",入力!K23=""),"",入力!K23)</f>
        <v>悠人</v>
      </c>
      <c r="E53" s="32" t="str">
        <f>IF(OR(L53&lt;&gt;"○",入力!F22=""),"",入力!F22)</f>
        <v>ふじはら</v>
      </c>
      <c r="F53" s="32" t="str">
        <f>IF(OR(L53&lt;&gt;"○",入力!K22=""),"",入力!K22)</f>
        <v>ゆうと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171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2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山田</v>
      </c>
      <c r="D54" s="32" t="str">
        <f>IF(OR(L54&lt;&gt;"○",入力!K25=""),"",入力!K25)</f>
        <v>倖大</v>
      </c>
      <c r="E54" s="32" t="str">
        <f>IF(OR(L54&lt;&gt;"○",入力!F24=""),"",入力!F24)</f>
        <v>やまだ</v>
      </c>
      <c r="F54" s="32" t="str">
        <f>IF(OR(L54&lt;&gt;"○",入力!K24=""),"",入力!K24)</f>
        <v>こうた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176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2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深川</v>
      </c>
      <c r="D55" s="32" t="str">
        <f>IF(OR(L55&lt;&gt;"○",入力!K27=""),"",入力!K27)</f>
        <v>大羽</v>
      </c>
      <c r="E55" s="32" t="str">
        <f>IF(OR(L55&lt;&gt;"○",入力!F26=""),"",入力!F26)</f>
        <v>ふかがわ</v>
      </c>
      <c r="F55" s="32" t="str">
        <f>IF(OR(L55&lt;&gt;"○",入力!K26=""),"",入力!K26)</f>
        <v>ひろと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172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2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小川</v>
      </c>
      <c r="D56" s="32" t="str">
        <f>IF(OR(L56&lt;&gt;"○",入力!K29=""),"",入力!K29)</f>
        <v>勇夢</v>
      </c>
      <c r="E56" s="32" t="str">
        <f>IF(OR(L56&lt;&gt;"○",入力!F28=""),"",入力!F28)</f>
        <v>おがわ</v>
      </c>
      <c r="F56" s="32" t="str">
        <f>IF(OR(L56&lt;&gt;"○",入力!K28=""),"",入力!K28)</f>
        <v>いさむ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2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吉弘</v>
      </c>
      <c r="D57" s="32" t="str">
        <f>IF(OR(L57&lt;&gt;"○",入力!K31=""),"",入力!K31)</f>
        <v>唯人</v>
      </c>
      <c r="E57" s="32" t="str">
        <f>IF(OR(L57&lt;&gt;"○",入力!F30=""),"",入力!F30)</f>
        <v>よしひろ</v>
      </c>
      <c r="F57" s="32" t="str">
        <f>IF(OR(L57&lt;&gt;"○",入力!K30=""),"",入力!K30)</f>
        <v>ゆいと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166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2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古屋</v>
      </c>
      <c r="D58" s="32" t="str">
        <f>IF(OR(L58&lt;&gt;"○",入力!K33=""),"",入力!K33)</f>
        <v>亮典</v>
      </c>
      <c r="E58" s="32" t="str">
        <f>IF(OR(L58&lt;&gt;"○",入力!F32=""),"",入力!F32)</f>
        <v>ふるや</v>
      </c>
      <c r="F58" s="32" t="str">
        <f>IF(OR(L58&lt;&gt;"○",入力!K32=""),"",入力!K32)</f>
        <v>りょうすけ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166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2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吉田</v>
      </c>
      <c r="D59" s="32" t="str">
        <f>IF(OR(L59&lt;&gt;"○",入力!AE23=""),"",入力!AE23)</f>
        <v>悠人</v>
      </c>
      <c r="E59" s="32" t="str">
        <f>IF(OR(L59&lt;&gt;"○",入力!Z22=""),"",入力!Z22)</f>
        <v>よしだ</v>
      </c>
      <c r="F59" s="32" t="str">
        <f>IF(OR(L59&lt;&gt;"○",入力!AE22=""),"",入力!AE22)</f>
        <v>ゆうと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2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吉田</v>
      </c>
      <c r="D60" s="32" t="str">
        <f>IF(OR(L60&lt;&gt;"○",入力!AE25=""),"",入力!AE25)</f>
        <v>幸祐</v>
      </c>
      <c r="E60" s="32" t="str">
        <f>IF(OR(L60&lt;&gt;"○",入力!Z24=""),"",入力!Z24)</f>
        <v>よした</v>
      </c>
      <c r="F60" s="32" t="str">
        <f>IF(OR(L60&lt;&gt;"○",入力!AE24=""),"",入力!AE24)</f>
        <v>こうすけ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2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熊谷</v>
      </c>
      <c r="D61" s="32" t="str">
        <f>IF(OR(L61&lt;&gt;"○",入力!AE27=""),"",入力!AE27)</f>
        <v>咲友</v>
      </c>
      <c r="E61" s="32" t="str">
        <f>IF(OR(L61&lt;&gt;"○",入力!Z26=""),"",入力!Z26)</f>
        <v>くまがい</v>
      </c>
      <c r="F61" s="32" t="str">
        <f>IF(OR(L61&lt;&gt;"○",入力!AE26=""),"",入力!AE26)</f>
        <v>さすけ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158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2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和田</v>
      </c>
      <c r="D62" s="32" t="str">
        <f>IF(OR(L62&lt;&gt;"○",入力!AE29=""),"",入力!AE29)</f>
        <v>健太郎</v>
      </c>
      <c r="E62" s="32" t="str">
        <f>IF(OR(L62&lt;&gt;"○",入力!Z28=""),"",入力!Z28)</f>
        <v>わだ</v>
      </c>
      <c r="F62" s="32" t="str">
        <f>IF(OR(L62&lt;&gt;"○",入力!AE28=""),"",入力!AE28)</f>
        <v>けんたろう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158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2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柴﨑</v>
      </c>
      <c r="D63" s="32" t="str">
        <f>IF(OR(L63&lt;&gt;"○",入力!AE31=""),"",入力!AE31)</f>
        <v>蔵史</v>
      </c>
      <c r="E63" s="32" t="str">
        <f>IF(OR(L63&lt;&gt;"○",入力!Z30=""),"",入力!Z30)</f>
        <v>しばさき</v>
      </c>
      <c r="F63" s="32" t="str">
        <f>IF(OR(L63&lt;&gt;"○",入力!AE30=""),"",入力!AE30)</f>
        <v>くらふみ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175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2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加茂</v>
      </c>
      <c r="D64" s="32" t="str">
        <f>IF(OR(L64&lt;&gt;"○",入力!AE33=""),"",入力!AE33)</f>
        <v>賢治</v>
      </c>
      <c r="E64" s="32" t="str">
        <f>IF(OR(L64&lt;&gt;"○",入力!Z32=""),"",入力!Z32)</f>
        <v>かも</v>
      </c>
      <c r="F64" s="32" t="str">
        <f>IF(OR(L64&lt;&gt;"○",入力!AE32=""),"",入力!AE32)</f>
        <v>けんじ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160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2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2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2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2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2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2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2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2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2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2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2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2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2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2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2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2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2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2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2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2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2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2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2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2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2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2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2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2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2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2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2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2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2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2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2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2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2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2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2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2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2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2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2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2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2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2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2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2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2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2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2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2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2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2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2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2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2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2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2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2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2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2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2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2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2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2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2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2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2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2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2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2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2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2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2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2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2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2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2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2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2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2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2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2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2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2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2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2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2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2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2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2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2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2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2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2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2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2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2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2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2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2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2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2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2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2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2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2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2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2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2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2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2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2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2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2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2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2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2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2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2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2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2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2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2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2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2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2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2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2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2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2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2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2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2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2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2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2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2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2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2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2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2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2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2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2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2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2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2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2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2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2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2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2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2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2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2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2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2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2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2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2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2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2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2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2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2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2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2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2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2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2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2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2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2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2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2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2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2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2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2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2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2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2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2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2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2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2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2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2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2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2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2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2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2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2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2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2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2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2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2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2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2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2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2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2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2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2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2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2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2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2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2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2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2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2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2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2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2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2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2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2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2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2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2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2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2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2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2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2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2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2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2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2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2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2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2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2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2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2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2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2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2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2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2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2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2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2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2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2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2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2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2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2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2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2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2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2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2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2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2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2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2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2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2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2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2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2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2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2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2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2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2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2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2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2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2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2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2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2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2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2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2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2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2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2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2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2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2021-05-03T09:33:26Z</cp:lastPrinted>
  <dcterms:created xsi:type="dcterms:W3CDTF">2006-11-03T01:52:14Z</dcterms:created>
  <dcterms:modified xsi:type="dcterms:W3CDTF">2021-05-03T09:38:28Z</dcterms:modified>
</cp:coreProperties>
</file>