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5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01\Desktop\"/>
    </mc:Choice>
  </mc:AlternateContent>
  <xr:revisionPtr revIDLastSave="0" documentId="13_ncr:1_{CEC341AE-F31F-4A1C-B11B-A46DD4A12438}" xr6:coauthVersionLast="36" xr6:coauthVersionMax="47" xr10:uidLastSave="{00000000-0000-0000-0000-000000000000}"/>
  <bookViews>
    <workbookView xWindow="0" yWindow="0" windowWidth="28800" windowHeight="12135" activeTab="2" xr2:uid="{00000000-000D-0000-FFFF-FFFF00000000}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入力!$B$1:$AO$44</definedName>
    <definedName name="_xlnm.Print_Area" localSheetId="1">入力見本!$B$1:$AO$44</definedName>
  </definedNames>
  <calcPr calcId="191029"/>
</workbook>
</file>

<file path=xl/calcChain.xml><?xml version="1.0" encoding="utf-8"?>
<calcChain xmlns="http://schemas.openxmlformats.org/spreadsheetml/2006/main">
  <c r="F8" i="11" l="1"/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3" i="1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8" i="14" l="1"/>
  <c r="B7" i="14" s="1"/>
  <c r="B42" i="11"/>
  <c r="B9" i="14"/>
  <c r="B44" i="11"/>
  <c r="D7" i="14"/>
  <c r="E3" i="9"/>
</calcChain>
</file>

<file path=xl/sharedStrings.xml><?xml version="1.0" encoding="utf-8"?>
<sst xmlns="http://schemas.openxmlformats.org/spreadsheetml/2006/main" count="1495" uniqueCount="764">
  <si>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</si>
  <si>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</si>
  <si>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</si>
  <si>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</si>
  <si>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</si>
  <si>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</si>
  <si>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</si>
  <si>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</si>
  <si>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</si>
  <si>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</si>
  <si>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</si>
  <si>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</si>
  <si>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</si>
  <si>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</si>
  <si>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</si>
  <si>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</si>
  <si>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</si>
  <si>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</si>
  <si>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</si>
  <si>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</si>
  <si>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</si>
  <si>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</si>
  <si>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</si>
  <si>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</si>
  <si>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</si>
  <si>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</si>
  <si>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</si>
  <si>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</si>
  <si>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</si>
  <si>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</si>
  <si>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</si>
  <si>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</si>
  <si>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</si>
  <si>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</si>
  <si>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</si>
  <si>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</si>
  <si>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</si>
  <si>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</si>
  <si>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</si>
  <si>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</si>
  <si>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</si>
  <si>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</si>
  <si>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</si>
  <si>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</si>
  <si>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</si>
  <si>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</si>
  <si>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</si>
  <si>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</si>
  <si>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</si>
  <si>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</si>
  <si>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</si>
  <si>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</si>
  <si>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</si>
  <si>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</si>
  <si>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</si>
  <si>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</si>
  <si>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</si>
  <si>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</si>
  <si>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</si>
  <si>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</si>
  <si>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</si>
  <si>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</si>
  <si>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</si>
  <si>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</si>
  <si>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</si>
  <si>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</si>
  <si>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</si>
  <si>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</si>
  <si>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</si>
  <si>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</si>
  <si>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</si>
  <si>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</si>
  <si>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</si>
  <si>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</si>
  <si>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</si>
  <si>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</si>
  <si>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</si>
  <si>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</si>
  <si>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</si>
  <si>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</si>
  <si>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</si>
  <si>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</si>
  <si>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</si>
  <si>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</si>
  <si>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</si>
  <si>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</si>
  <si>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</si>
  <si>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</si>
  <si>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</si>
  <si>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</si>
  <si>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</si>
  <si>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</si>
  <si>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</si>
  <si>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</si>
  <si>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</si>
  <si>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</si>
  <si>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</si>
  <si>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</si>
  <si>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</si>
  <si>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</si>
  <si>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</si>
  <si>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</si>
  <si>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</si>
  <si>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</si>
  <si>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</si>
  <si>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</si>
  <si>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</si>
  <si>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</si>
  <si>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</si>
  <si>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</si>
  <si>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</si>
  <si>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</si>
  <si>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</si>
  <si>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</si>
  <si>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</si>
  <si>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</si>
  <si>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</si>
  <si>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</si>
  <si>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</si>
  <si>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</si>
  <si>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</si>
  <si>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</si>
  <si>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</si>
  <si>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</si>
  <si>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</si>
  <si>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</si>
  <si>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</si>
  <si>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</si>
  <si>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</si>
  <si>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</si>
  <si>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</si>
  <si>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</si>
  <si>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</si>
  <si>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</si>
  <si>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</si>
  <si>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</si>
  <si>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</si>
  <si>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</si>
  <si>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</si>
  <si>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</si>
  <si>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</si>
  <si>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</si>
  <si>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</si>
  <si>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</si>
  <si>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</si>
  <si>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</si>
  <si>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</si>
  <si>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</si>
  <si>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</si>
  <si>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</si>
  <si>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</si>
  <si>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</si>
  <si>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</si>
  <si>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</si>
  <si>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</si>
  <si>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</si>
  <si>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</si>
  <si>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</si>
  <si>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</si>
  <si>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</si>
  <si>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</si>
  <si>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</si>
  <si>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</si>
  <si>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</si>
  <si>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</si>
  <si>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</si>
  <si>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</si>
  <si>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</si>
  <si>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</si>
  <si>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</si>
  <si>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</si>
  <si>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</si>
  <si>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</si>
  <si>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</si>
  <si>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</si>
  <si>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</si>
  <si>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</si>
  <si>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</si>
  <si>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</si>
  <si>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</si>
  <si>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</si>
  <si>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</si>
  <si>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</si>
  <si>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</si>
  <si>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</si>
  <si>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</si>
  <si>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</si>
  <si>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</si>
  <si>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</si>
  <si>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</si>
  <si>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</si>
  <si>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</si>
  <si>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</si>
  <si>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</si>
  <si>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</si>
  <si>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</si>
  <si>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</si>
  <si>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</si>
  <si>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</si>
  <si>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</si>
  <si>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</si>
  <si>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</si>
  <si>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</si>
  <si>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</si>
  <si>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</si>
  <si>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</si>
  <si>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</si>
  <si>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</si>
  <si>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</si>
  <si>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</si>
  <si>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</si>
  <si>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</si>
  <si>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</si>
  <si>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</si>
  <si>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</si>
  <si>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</si>
  <si>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</si>
  <si>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</si>
  <si>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</si>
  <si>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</si>
  <si>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</si>
  <si>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</si>
  <si>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</si>
  <si>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</si>
  <si>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</si>
  <si>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</si>
  <si>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</si>
  <si>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</si>
  <si>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</si>
  <si>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</si>
  <si>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</si>
  <si>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</si>
  <si>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</si>
  <si>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</si>
  <si>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</si>
  <si>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</si>
  <si>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</si>
  <si>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</si>
  <si>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</si>
  <si>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</si>
  <si>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</si>
  <si>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</si>
  <si>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</si>
  <si>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</si>
  <si>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</si>
  <si>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</si>
  <si>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</si>
  <si>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</si>
  <si>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</si>
  <si>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</si>
  <si>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</si>
  <si>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</si>
  <si>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</si>
  <si>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</si>
  <si>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</si>
  <si>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</si>
  <si>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</si>
  <si>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</si>
  <si>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</si>
  <si>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</si>
  <si>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</si>
  <si>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</si>
  <si>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</si>
  <si>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</si>
  <si>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</si>
  <si>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</si>
  <si>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</si>
  <si>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</si>
  <si>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</si>
  <si>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</si>
  <si>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</si>
  <si>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</si>
  <si>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</si>
  <si>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</si>
  <si>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</si>
  <si>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</si>
  <si>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</si>
  <si>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</si>
  <si>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</si>
  <si>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</si>
  <si>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</si>
  <si>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</si>
  <si>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</si>
  <si>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</si>
  <si>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</si>
  <si>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</si>
  <si>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</si>
  <si>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</si>
  <si>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</si>
  <si>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</si>
  <si>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</si>
  <si>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</si>
  <si>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</si>
  <si>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</si>
  <si>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</si>
  <si>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</si>
  <si>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</si>
  <si>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</si>
  <si>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</si>
  <si>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</si>
  <si>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</si>
  <si>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</si>
  <si>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</si>
  <si>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</si>
  <si>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</si>
  <si>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</si>
  <si>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</si>
  <si>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</si>
  <si>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</si>
  <si>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</si>
  <si>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</si>
  <si>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</si>
  <si>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</si>
  <si>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</si>
  <si>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</si>
  <si>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</si>
  <si>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</si>
  <si>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</si>
  <si>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</si>
  <si>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</si>
  <si>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</si>
  <si>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</si>
  <si>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</si>
  <si>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</si>
  <si>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</si>
  <si>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</si>
  <si>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</si>
  <si>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</si>
  <si>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</si>
  <si>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</si>
  <si>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</si>
  <si>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</si>
  <si>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</si>
  <si>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</si>
  <si>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</si>
  <si>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</si>
  <si>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</si>
  <si>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</si>
  <si>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</si>
  <si>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</si>
  <si>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</si>
  <si>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</si>
  <si>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</si>
  <si>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</si>
  <si>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</si>
  <si>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</si>
  <si>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</si>
  <si>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</si>
  <si>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</si>
  <si>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</si>
  <si>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</si>
  <si>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</si>
  <si>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</si>
  <si>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</si>
  <si>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</si>
  <si>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</si>
  <si>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</si>
  <si>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</si>
  <si>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</si>
  <si>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</si>
  <si>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</si>
  <si>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</si>
  <si>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</si>
  <si>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</si>
  <si>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</si>
  <si>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</si>
  <si>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</si>
  <si>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</si>
  <si>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</si>
  <si>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</si>
  <si>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</si>
  <si>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</si>
  <si>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</si>
  <si>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</si>
  <si>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</si>
  <si>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</si>
  <si>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</si>
  <si>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</si>
  <si>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</si>
  <si>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</si>
  <si>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</si>
  <si>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</si>
  <si>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</si>
  <si>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</si>
  <si>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</si>
  <si>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</si>
  <si>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</si>
  <si>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</si>
  <si>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</si>
  <si>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</si>
  <si>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</si>
  <si>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</si>
  <si>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</si>
  <si>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</si>
  <si>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</si>
  <si>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</si>
  <si>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</si>
  <si>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</si>
  <si>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</si>
  <si>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</si>
  <si>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</si>
  <si>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</si>
  <si>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</si>
  <si>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</si>
  <si>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</si>
  <si>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</si>
  <si>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</si>
  <si>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</si>
  <si>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</si>
  <si>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</si>
  <si>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</si>
  <si>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</si>
  <si>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</si>
  <si>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</si>
  <si>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</si>
  <si>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</si>
  <si>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</si>
  <si>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</si>
  <si>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</si>
  <si>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</si>
  <si>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</si>
  <si>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</si>
  <si>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</si>
  <si>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</si>
  <si>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</si>
  <si>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</si>
  <si>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</si>
  <si>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</si>
  <si>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</si>
  <si>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</si>
  <si>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</si>
  <si>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</si>
  <si>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</si>
  <si>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</si>
  <si>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</si>
  <si>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</si>
  <si>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</si>
  <si>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</si>
  <si>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</si>
  <si>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</si>
  <si>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</si>
  <si>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</si>
  <si>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</si>
  <si>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</si>
  <si>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</si>
  <si>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</si>
  <si>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</si>
  <si>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</si>
  <si>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</si>
  <si>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</si>
  <si>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</si>
  <si>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</si>
  <si>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</si>
  <si>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</si>
  <si>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</si>
  <si>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</si>
  <si>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</si>
  <si>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</si>
  <si>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</si>
  <si>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</si>
  <si>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</si>
  <si>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</si>
  <si>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</si>
  <si>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</si>
  <si>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</si>
  <si>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</si>
  <si>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</si>
  <si>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</si>
  <si>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</si>
  <si>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</si>
  <si>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</si>
  <si>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</si>
  <si>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</si>
  <si>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</si>
  <si>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</si>
  <si>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</si>
  <si>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</si>
  <si>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</si>
  <si>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</si>
  <si>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</si>
  <si>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</si>
  <si>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</si>
  <si>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</si>
  <si>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</si>
  <si>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</si>
  <si>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</si>
  <si>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</si>
  <si>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</si>
  <si>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</si>
  <si>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</si>
  <si>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</si>
  <si>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</si>
  <si>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</si>
  <si>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</si>
  <si>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</si>
  <si>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</si>
  <si>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</si>
  <si>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</si>
  <si>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</si>
  <si>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</si>
  <si>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</si>
  <si>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</si>
  <si>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</si>
  <si>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</si>
  <si>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</si>
  <si>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</si>
  <si>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</si>
  <si>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</si>
  <si>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</si>
  <si>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</si>
  <si>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</si>
  <si>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</si>
  <si>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</si>
  <si>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</si>
  <si>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</si>
  <si>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</si>
  <si>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</si>
  <si>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</si>
  <si>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</si>
  <si>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</si>
  <si>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</si>
  <si>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</si>
  <si>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</si>
  <si>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</si>
  <si>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</si>
  <si>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</si>
  <si>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</si>
  <si>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</si>
  <si>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</si>
  <si>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</si>
  <si>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</si>
  <si>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</si>
  <si>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</si>
  <si>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</si>
  <si>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</si>
  <si>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</si>
  <si>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</si>
  <si>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</si>
  <si>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</si>
  <si>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</si>
  <si>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</si>
  <si>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</si>
  <si>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</si>
  <si>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</si>
  <si>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</si>
  <si>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</si>
  <si>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</si>
  <si>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</si>
  <si>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</si>
  <si>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</si>
  <si>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</si>
  <si>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</si>
  <si>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</si>
  <si>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</si>
  <si>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</si>
  <si>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</si>
  <si>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</si>
  <si>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</si>
  <si>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</si>
  <si>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</si>
  <si>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</si>
  <si>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</si>
  <si>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</si>
  <si>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</si>
  <si>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</si>
  <si>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</si>
  <si>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</si>
  <si>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</si>
  <si>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</si>
  <si>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</si>
  <si>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</si>
  <si>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</si>
  <si>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</si>
  <si>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</si>
  <si>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</si>
  <si>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</si>
  <si>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</si>
  <si>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</si>
  <si>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</si>
  <si>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</si>
  <si>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</si>
  <si>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</si>
  <si>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</si>
  <si>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</si>
  <si>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</si>
  <si>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</si>
  <si>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</si>
  <si>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</si>
  <si>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</si>
  <si>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</si>
  <si>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</si>
  <si>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</si>
  <si>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</si>
  <si>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</si>
  <si>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</si>
  <si>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</si>
  <si>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</si>
  <si>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</si>
  <si>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</si>
  <si>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</si>
  <si>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</si>
  <si>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</si>
  <si>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</si>
  <si>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</si>
  <si>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</si>
  <si>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</si>
  <si>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</si>
  <si>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</si>
  <si>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</si>
  <si>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</si>
  <si>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</si>
  <si>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</si>
  <si>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</si>
  <si>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</si>
  <si>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</si>
  <si>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</si>
  <si>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</si>
  <si>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</si>
  <si>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</si>
  <si>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</si>
  <si>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</si>
  <si>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</si>
  <si>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</si>
  <si>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</si>
  <si>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</si>
  <si>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</si>
  <si>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</si>
  <si>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</si>
  <si>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</si>
  <si>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</si>
  <si>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</si>
  <si>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</si>
  <si>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</si>
  <si>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</si>
  <si>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</si>
  <si>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</si>
  <si>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</si>
  <si>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</si>
  <si>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</si>
  <si>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</si>
  <si>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</si>
  <si>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</si>
  <si>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</si>
  <si>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</si>
  <si>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</si>
  <si>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</si>
  <si>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</si>
  <si>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</si>
  <si>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</si>
  <si>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</si>
  <si>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</si>
  <si>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</si>
  <si>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</si>
  <si>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</si>
  <si>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</si>
  <si>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</si>
  <si>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</si>
  <si>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</si>
  <si>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</si>
  <si>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</si>
  <si>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</si>
  <si>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</si>
  <si>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</si>
  <si>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</si>
  <si>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</si>
  <si>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</si>
  <si>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</si>
  <si>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</si>
  <si>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</si>
  <si>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</si>
  <si>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</si>
  <si>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</si>
  <si>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</si>
  <si>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</si>
  <si>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</si>
  <si>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</si>
  <si>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</si>
  <si>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</si>
  <si>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</si>
  <si>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</si>
  <si>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</si>
  <si>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</si>
  <si>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</si>
  <si>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</si>
  <si>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</si>
  <si>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</si>
  <si>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</si>
  <si>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</si>
  <si>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</si>
  <si>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</si>
  <si>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</si>
  <si>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</si>
  <si>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</si>
  <si>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令和４年度　神奈川県中学校バレーボール選手権大会
参加申込書</t>
    <rPh sb="19" eb="22">
      <t>センシュケン</t>
    </rPh>
    <rPh sb="22" eb="24">
      <t>タイカイ</t>
    </rPh>
    <rPh sb="25" eb="30">
      <t>サンカモウシコミショ</t>
    </rPh>
    <phoneticPr fontId="2"/>
  </si>
  <si>
    <t>211</t>
    <phoneticPr fontId="2"/>
  </si>
  <si>
    <t>0051</t>
    <phoneticPr fontId="2"/>
  </si>
  <si>
    <t>川崎市中原区宮内4－13－1</t>
    <rPh sb="0" eb="3">
      <t>カワサキシ</t>
    </rPh>
    <rPh sb="3" eb="6">
      <t>ナカハラク</t>
    </rPh>
    <rPh sb="6" eb="8">
      <t>ミヤウチ</t>
    </rPh>
    <phoneticPr fontId="2"/>
  </si>
  <si>
    <t>044</t>
    <phoneticPr fontId="2"/>
  </si>
  <si>
    <t>766</t>
    <phoneticPr fontId="2"/>
  </si>
  <si>
    <t>3470</t>
    <phoneticPr fontId="2"/>
  </si>
  <si>
    <t>799</t>
    <phoneticPr fontId="2"/>
  </si>
  <si>
    <t>9279</t>
    <phoneticPr fontId="2"/>
  </si>
  <si>
    <t>髙田</t>
    <rPh sb="0" eb="2">
      <t>タカダ</t>
    </rPh>
    <phoneticPr fontId="2"/>
  </si>
  <si>
    <t>真吾</t>
    <rPh sb="0" eb="2">
      <t>シンゴ</t>
    </rPh>
    <phoneticPr fontId="2"/>
  </si>
  <si>
    <t>たかだ</t>
    <phoneticPr fontId="2"/>
  </si>
  <si>
    <t>しんご</t>
    <phoneticPr fontId="2"/>
  </si>
  <si>
    <t>小泉</t>
    <rPh sb="0" eb="2">
      <t>コイズミ</t>
    </rPh>
    <phoneticPr fontId="2"/>
  </si>
  <si>
    <t>亮介</t>
    <rPh sb="0" eb="2">
      <t>リョウスケ</t>
    </rPh>
    <phoneticPr fontId="2"/>
  </si>
  <si>
    <t>こいずみ</t>
    <phoneticPr fontId="2"/>
  </si>
  <si>
    <t>りょうすけ</t>
    <phoneticPr fontId="2"/>
  </si>
  <si>
    <t>安田</t>
    <phoneticPr fontId="2"/>
  </si>
  <si>
    <t>紫音</t>
    <phoneticPr fontId="2"/>
  </si>
  <si>
    <t>やすだ</t>
    <phoneticPr fontId="2"/>
  </si>
  <si>
    <t>しおん</t>
    <phoneticPr fontId="2"/>
  </si>
  <si>
    <t>加茂</t>
    <phoneticPr fontId="2"/>
  </si>
  <si>
    <t>賢治</t>
    <phoneticPr fontId="2"/>
  </si>
  <si>
    <t>かも</t>
    <phoneticPr fontId="2"/>
  </si>
  <si>
    <t>けんじ</t>
    <phoneticPr fontId="2"/>
  </si>
  <si>
    <t>池下</t>
    <phoneticPr fontId="2"/>
  </si>
  <si>
    <t>幸希</t>
    <phoneticPr fontId="2"/>
  </si>
  <si>
    <t>いけした</t>
    <phoneticPr fontId="2"/>
  </si>
  <si>
    <t>こうき</t>
    <phoneticPr fontId="2"/>
  </si>
  <si>
    <t>柴﨑</t>
    <phoneticPr fontId="2"/>
  </si>
  <si>
    <t>蔵史</t>
    <phoneticPr fontId="2"/>
  </si>
  <si>
    <t>しばさき</t>
    <phoneticPr fontId="2"/>
  </si>
  <si>
    <t>くらふみ</t>
    <phoneticPr fontId="2"/>
  </si>
  <si>
    <t>平井</t>
    <phoneticPr fontId="2"/>
  </si>
  <si>
    <t>海翔</t>
    <phoneticPr fontId="2"/>
  </si>
  <si>
    <t>ひらい</t>
    <phoneticPr fontId="2"/>
  </si>
  <si>
    <t>かいと</t>
    <phoneticPr fontId="2"/>
  </si>
  <si>
    <t>田中</t>
    <phoneticPr fontId="2"/>
  </si>
  <si>
    <t>結太</t>
    <phoneticPr fontId="2"/>
  </si>
  <si>
    <t>たなか</t>
    <phoneticPr fontId="2"/>
  </si>
  <si>
    <t>ゆうた</t>
    <phoneticPr fontId="2"/>
  </si>
  <si>
    <t>齊藤</t>
    <phoneticPr fontId="2"/>
  </si>
  <si>
    <t>怜汰</t>
    <phoneticPr fontId="2"/>
  </si>
  <si>
    <t>さいとう</t>
    <phoneticPr fontId="2"/>
  </si>
  <si>
    <t>れいた</t>
    <phoneticPr fontId="2"/>
  </si>
  <si>
    <t>阿部</t>
    <phoneticPr fontId="2"/>
  </si>
  <si>
    <t>真ノ助</t>
    <phoneticPr fontId="2"/>
  </si>
  <si>
    <t>あべ</t>
    <phoneticPr fontId="2"/>
  </si>
  <si>
    <t>しんのすけ</t>
    <phoneticPr fontId="2"/>
  </si>
  <si>
    <t>堤</t>
    <phoneticPr fontId="2"/>
  </si>
  <si>
    <t>啓人</t>
    <phoneticPr fontId="2"/>
  </si>
  <si>
    <t>つつみ</t>
    <phoneticPr fontId="2"/>
  </si>
  <si>
    <t>ひろと</t>
    <phoneticPr fontId="2"/>
  </si>
  <si>
    <t>竹田</t>
    <phoneticPr fontId="2"/>
  </si>
  <si>
    <t>結翔</t>
    <phoneticPr fontId="2"/>
  </si>
  <si>
    <t>たけだ</t>
    <phoneticPr fontId="2"/>
  </si>
  <si>
    <t>ゆいと</t>
    <phoneticPr fontId="2"/>
  </si>
  <si>
    <t>古橋</t>
    <phoneticPr fontId="2"/>
  </si>
  <si>
    <t>巧海</t>
    <phoneticPr fontId="2"/>
  </si>
  <si>
    <t>ふるはし</t>
    <phoneticPr fontId="2"/>
  </si>
  <si>
    <t>たくみ</t>
    <phoneticPr fontId="2"/>
  </si>
  <si>
    <t>金尾</t>
    <phoneticPr fontId="2"/>
  </si>
  <si>
    <t>澄生</t>
    <phoneticPr fontId="2"/>
  </si>
  <si>
    <t>かなお</t>
    <phoneticPr fontId="2"/>
  </si>
  <si>
    <t>すみお</t>
    <phoneticPr fontId="2"/>
  </si>
  <si>
    <t>小椋</t>
    <phoneticPr fontId="2"/>
  </si>
  <si>
    <t>善</t>
    <phoneticPr fontId="2"/>
  </si>
  <si>
    <t>おぐら</t>
    <phoneticPr fontId="2"/>
  </si>
  <si>
    <t>ぜん</t>
    <phoneticPr fontId="2"/>
  </si>
  <si>
    <t>令和4</t>
    <rPh sb="0" eb="2">
      <t>レイワ</t>
    </rPh>
    <phoneticPr fontId="2"/>
  </si>
  <si>
    <t>大内　孝二</t>
    <rPh sb="0" eb="2">
      <t>オオウチ</t>
    </rPh>
    <rPh sb="3" eb="5">
      <t>コウジ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</si>
</sst>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6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73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29" xfId="0" applyNumberFormat="1" applyBorder="1" applyAlignment="1">
      <alignment vertical="center" shrinkToFit="1"/>
    </xf>
    <xf numFmtId="0" fontId="0" fillId="0" borderId="130" xfId="0" applyBorder="1" applyAlignment="1">
      <alignment vertical="center" shrinkToFit="1"/>
    </xf>
    <xf numFmtId="14" fontId="0" fillId="0" borderId="13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32" xfId="0" applyBorder="1" applyAlignment="1">
      <alignment vertical="center" shrinkToFit="1"/>
    </xf>
    <xf numFmtId="0" fontId="0" fillId="0" borderId="133" xfId="0" applyBorder="1" applyAlignment="1">
      <alignment vertical="center" shrinkToFit="1"/>
    </xf>
    <xf numFmtId="0" fontId="0" fillId="0" borderId="134" xfId="0" applyBorder="1" applyAlignment="1">
      <alignment vertical="center" shrinkToFit="1"/>
    </xf>
    <xf numFmtId="0" fontId="0" fillId="0" borderId="129" xfId="0" applyBorder="1" applyAlignment="1">
      <alignment vertical="center" shrinkToFit="1"/>
    </xf>
    <xf numFmtId="0" fontId="0" fillId="0" borderId="131" xfId="0" applyBorder="1" applyAlignment="1">
      <alignment vertical="center" shrinkToFit="1"/>
    </xf>
    <xf numFmtId="0" fontId="0" fillId="0" borderId="13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37" xfId="0" applyBorder="1" applyAlignment="1">
      <alignment vertical="center" shrinkToFit="1"/>
    </xf>
    <xf numFmtId="0" fontId="0" fillId="3" borderId="126" xfId="0" applyFill="1" applyBorder="1" applyAlignment="1">
      <alignment vertical="center" shrinkToFit="1"/>
    </xf>
    <xf numFmtId="0" fontId="0" fillId="3" borderId="127" xfId="0" applyFill="1" applyBorder="1" applyAlignment="1">
      <alignment vertical="center" shrinkToFit="1"/>
    </xf>
    <xf numFmtId="0" fontId="0" fillId="3" borderId="128" xfId="0" applyFill="1" applyBorder="1" applyAlignment="1">
      <alignment vertical="center" shrinkToFit="1"/>
    </xf>
    <xf numFmtId="49" fontId="0" fillId="0" borderId="133" xfId="0" applyNumberFormat="1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0" fontId="0" fillId="3" borderId="13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0" fillId="0" borderId="0" xfId="0" applyAlignment="1">
      <alignment horizontal="center" vertical="center" shrinkToFit="1"/>
    </xf>
    <xf numFmtId="0" fontId="17" fillId="0" borderId="0" xfId="0" applyFont="1">
      <alignment vertical="center"/>
    </xf>
    <xf numFmtId="0" fontId="6" fillId="0" borderId="46" xfId="0" applyFont="1" applyBorder="1" applyAlignment="1">
      <alignment vertical="center" shrinkToFit="1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6" fillId="0" borderId="92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9" fillId="0" borderId="0" xfId="0" applyFont="1" applyAlignment="1">
      <alignment horizontal="left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6" fillId="0" borderId="150" xfId="0" applyFont="1" applyBorder="1" applyAlignment="1">
      <alignment horizontal="center" vertical="center" shrinkToFit="1"/>
    </xf>
    <xf numFmtId="0" fontId="6" fillId="0" borderId="143" xfId="0" applyFont="1" applyBorder="1" applyAlignment="1">
      <alignment horizontal="center" vertical="center" shrinkToFit="1"/>
    </xf>
    <xf numFmtId="0" fontId="6" fillId="0" borderId="15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6" fillId="0" borderId="11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44" xfId="0" applyFont="1" applyBorder="1" applyAlignment="1">
      <alignment horizontal="center" vertical="center" shrinkToFit="1"/>
    </xf>
    <xf numFmtId="0" fontId="6" fillId="2" borderId="153" xfId="0" applyFont="1" applyFill="1" applyBorder="1" applyAlignment="1" applyProtection="1">
      <alignment horizontal="center" vertical="center" shrinkToFit="1"/>
      <protection locked="0"/>
    </xf>
    <xf numFmtId="0" fontId="0" fillId="0" borderId="99" xfId="0" applyBorder="1" applyAlignment="1">
      <alignment horizontal="center" vertical="center" shrinkToFit="1"/>
    </xf>
    <xf numFmtId="0" fontId="0" fillId="0" borderId="100" xfId="0" applyBorder="1" applyAlignment="1">
      <alignment horizontal="center" vertical="center" shrinkToFit="1"/>
    </xf>
    <xf numFmtId="0" fontId="5" fillId="0" borderId="145" xfId="0" applyFont="1" applyBorder="1" applyAlignment="1">
      <alignment horizontal="center" vertical="center" shrinkToFit="1"/>
    </xf>
    <xf numFmtId="0" fontId="5" fillId="0" borderId="146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149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5" fillId="0" borderId="147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13" fillId="0" borderId="0" xfId="0" applyFont="1" applyAlignment="1">
      <alignment horizontal="center" vertical="center" wrapText="1" shrinkToFit="1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05" xfId="0" applyNumberFormat="1" applyFont="1" applyBorder="1" applyAlignment="1">
      <alignment horizontal="center" vertical="center" shrinkToFit="1"/>
    </xf>
    <xf numFmtId="49" fontId="9" fillId="0" borderId="106" xfId="0" applyNumberFormat="1" applyFont="1" applyBorder="1" applyAlignment="1">
      <alignment horizontal="center" vertical="center" shrinkToFit="1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5" fillId="2" borderId="99" xfId="0" applyFont="1" applyFill="1" applyBorder="1" applyAlignment="1" applyProtection="1">
      <alignment horizontal="center" vertical="center" shrinkToFit="1"/>
      <protection locked="0"/>
    </xf>
    <xf numFmtId="0" fontId="5" fillId="2" borderId="108" xfId="0" applyFont="1" applyFill="1" applyBorder="1" applyAlignment="1" applyProtection="1">
      <alignment horizontal="center" vertical="center" shrinkToFit="1"/>
      <protection locked="0"/>
    </xf>
    <xf numFmtId="49" fontId="9" fillId="0" borderId="109" xfId="0" applyNumberFormat="1" applyFont="1" applyBorder="1" applyAlignment="1">
      <alignment horizontal="center" vertical="center" wrapText="1" shrinkToFit="1"/>
    </xf>
    <xf numFmtId="0" fontId="5" fillId="0" borderId="110" xfId="0" applyFont="1" applyBorder="1" applyAlignment="1">
      <alignment horizontal="center" vertical="center" shrinkToFit="1"/>
    </xf>
    <xf numFmtId="0" fontId="5" fillId="0" borderId="99" xfId="0" applyFont="1" applyBorder="1" applyAlignment="1">
      <alignment horizontal="center" vertical="center" shrinkToFit="1"/>
    </xf>
    <xf numFmtId="49" fontId="5" fillId="0" borderId="99" xfId="0" applyNumberFormat="1" applyFont="1" applyBorder="1" applyAlignment="1">
      <alignment horizontal="center" vertical="center" shrinkToFit="1"/>
    </xf>
    <xf numFmtId="49" fontId="5" fillId="0" borderId="100" xfId="0" applyNumberFormat="1" applyFont="1" applyBorder="1" applyAlignment="1">
      <alignment horizontal="center" vertical="center" shrinkToFit="1"/>
    </xf>
    <xf numFmtId="0" fontId="6" fillId="0" borderId="45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49" fontId="5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8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01" xfId="0" applyNumberFormat="1" applyFont="1" applyBorder="1" applyAlignment="1">
      <alignment horizontal="center" vertical="center" shrinkToFit="1"/>
    </xf>
    <xf numFmtId="49" fontId="9" fillId="0" borderId="102" xfId="0" applyNumberFormat="1" applyFont="1" applyBorder="1" applyAlignment="1">
      <alignment horizontal="center" vertical="center" shrinkToFit="1"/>
    </xf>
    <xf numFmtId="0" fontId="5" fillId="2" borderId="10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49" fontId="9" fillId="0" borderId="10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99" xfId="0" applyFont="1" applyBorder="1" applyAlignment="1">
      <alignment horizontal="center" vertical="center"/>
    </xf>
    <xf numFmtId="0" fontId="6" fillId="0" borderId="100" xfId="0" applyFont="1" applyBorder="1" applyAlignment="1">
      <alignment horizontal="center" vertical="center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/>
    </xf>
    <xf numFmtId="0" fontId="6" fillId="0" borderId="93" xfId="0" applyFont="1" applyBorder="1" applyAlignment="1">
      <alignment horizontal="center" vertical="center"/>
    </xf>
    <xf numFmtId="0" fontId="6" fillId="0" borderId="9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4" fillId="0" borderId="0" xfId="0" applyFont="1" applyAlignment="1">
      <alignment horizontal="left" vertical="center" shrinkToFit="1"/>
    </xf>
    <xf numFmtId="0" fontId="8" fillId="0" borderId="140" xfId="0" applyFont="1" applyBorder="1" applyAlignment="1">
      <alignment horizontal="center" vertical="center" wrapText="1" shrinkToFit="1"/>
    </xf>
    <xf numFmtId="0" fontId="8" fillId="0" borderId="99" xfId="0" applyFont="1" applyBorder="1" applyAlignment="1">
      <alignment horizontal="center" vertical="center" wrapText="1" shrinkToFit="1"/>
    </xf>
    <xf numFmtId="0" fontId="8" fillId="0" borderId="108" xfId="0" applyFont="1" applyBorder="1" applyAlignment="1">
      <alignment horizontal="center" vertical="center" wrapText="1" shrinkToFit="1"/>
    </xf>
    <xf numFmtId="0" fontId="8" fillId="0" borderId="29" xfId="0" applyFont="1" applyBorder="1" applyAlignment="1">
      <alignment horizontal="center" vertical="center" wrapText="1" shrinkToFit="1"/>
    </xf>
    <xf numFmtId="0" fontId="8" fillId="0" borderId="95" xfId="0" applyFont="1" applyBorder="1" applyAlignment="1">
      <alignment horizontal="center" vertical="center" wrapText="1" shrinkToFit="1"/>
    </xf>
    <xf numFmtId="0" fontId="8" fillId="0" borderId="30" xfId="0" applyFont="1" applyBorder="1" applyAlignment="1">
      <alignment horizontal="center" vertical="center" wrapText="1" shrinkToFit="1"/>
    </xf>
    <xf numFmtId="0" fontId="1" fillId="2" borderId="154" xfId="0" applyFont="1" applyFill="1" applyBorder="1" applyAlignment="1" applyProtection="1">
      <alignment horizontal="center" vertical="center"/>
      <protection locked="0"/>
    </xf>
    <xf numFmtId="0" fontId="1" fillId="2" borderId="155" xfId="0" applyFont="1" applyFill="1" applyBorder="1" applyAlignment="1" applyProtection="1">
      <alignment horizontal="center" vertical="center"/>
      <protection locked="0"/>
    </xf>
    <xf numFmtId="0" fontId="1" fillId="2" borderId="157" xfId="0" applyFont="1" applyFill="1" applyBorder="1" applyAlignment="1" applyProtection="1">
      <alignment horizontal="center" vertical="center"/>
      <protection locked="0"/>
    </xf>
    <xf numFmtId="0" fontId="1" fillId="2" borderId="158" xfId="0" applyFont="1" applyFill="1" applyBorder="1" applyAlignment="1" applyProtection="1">
      <alignment horizontal="center" vertical="center"/>
      <protection locked="0"/>
    </xf>
    <xf numFmtId="0" fontId="1" fillId="2" borderId="159" xfId="0" applyFont="1" applyFill="1" applyBorder="1" applyAlignment="1" applyProtection="1">
      <alignment horizontal="center" vertical="center"/>
      <protection locked="0"/>
    </xf>
    <xf numFmtId="0" fontId="1" fillId="2" borderId="156" xfId="0" applyFont="1" applyFill="1" applyBorder="1" applyAlignment="1" applyProtection="1">
      <alignment horizontal="center" vertical="center"/>
      <protection locked="0"/>
    </xf>
    <xf numFmtId="0" fontId="5" fillId="2" borderId="92" xfId="0" applyFont="1" applyFill="1" applyBorder="1" applyAlignment="1" applyProtection="1">
      <alignment horizontal="center" vertical="center" wrapText="1" shrinkToFit="1"/>
      <protection locked="0"/>
    </xf>
    <xf numFmtId="0" fontId="5" fillId="2" borderId="94" xfId="0" applyFont="1" applyFill="1" applyBorder="1" applyAlignment="1" applyProtection="1">
      <alignment horizontal="center" vertical="center" wrapText="1" shrinkToFit="1"/>
      <protection locked="0"/>
    </xf>
    <xf numFmtId="0" fontId="5" fillId="2" borderId="97" xfId="0" applyFont="1" applyFill="1" applyBorder="1" applyAlignment="1" applyProtection="1">
      <alignment horizontal="center" vertical="center" wrapText="1" shrinkToFit="1"/>
      <protection locked="0"/>
    </xf>
    <xf numFmtId="0" fontId="5" fillId="2" borderId="98" xfId="0" applyFont="1" applyFill="1" applyBorder="1" applyAlignment="1" applyProtection="1">
      <alignment horizontal="center" vertical="center" wrapText="1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141" xfId="0" applyFont="1" applyFill="1" applyBorder="1" applyAlignment="1" applyProtection="1">
      <alignment horizontal="center" vertical="center" shrinkToFit="1"/>
      <protection locked="0"/>
    </xf>
    <xf numFmtId="0" fontId="5" fillId="2" borderId="142" xfId="0" applyFont="1" applyFill="1" applyBorder="1" applyAlignment="1" applyProtection="1">
      <alignment horizontal="center" vertical="center" shrinkToFit="1"/>
      <protection locked="0"/>
    </xf>
    <xf numFmtId="0" fontId="5" fillId="2" borderId="92" xfId="0" applyFont="1" applyFill="1" applyBorder="1" applyAlignment="1" applyProtection="1">
      <alignment horizontal="center" vertical="center" shrinkToFit="1"/>
      <protection locked="0"/>
    </xf>
    <xf numFmtId="0" fontId="5" fillId="2" borderId="94" xfId="0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3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4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12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93" xfId="0" applyNumberFormat="1" applyFont="1" applyBorder="1" applyAlignment="1">
      <alignment horizontal="center" vertical="center" shrinkToFit="1"/>
    </xf>
    <xf numFmtId="49" fontId="3" fillId="0" borderId="122" xfId="0" applyNumberFormat="1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6" fillId="0" borderId="77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0" borderId="116" xfId="0" applyFont="1" applyBorder="1" applyAlignment="1">
      <alignment horizontal="center" vertical="center" shrinkToFit="1"/>
    </xf>
    <xf numFmtId="0" fontId="5" fillId="0" borderId="125" xfId="0" applyFont="1" applyBorder="1" applyAlignment="1">
      <alignment horizontal="center" vertical="center" shrinkToFit="1"/>
    </xf>
    <xf numFmtId="49" fontId="9" fillId="0" borderId="117" xfId="0" applyNumberFormat="1" applyFont="1" applyBorder="1" applyAlignment="1">
      <alignment horizontal="center" vertical="center" shrinkToFit="1"/>
    </xf>
    <xf numFmtId="49" fontId="9" fillId="0" borderId="118" xfId="0" applyNumberFormat="1" applyFont="1" applyBorder="1" applyAlignment="1">
      <alignment horizontal="center" vertical="center" shrinkToFit="1"/>
    </xf>
    <xf numFmtId="0" fontId="5" fillId="0" borderId="11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2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2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113" xfId="0" applyFont="1" applyBorder="1" applyAlignment="1">
      <alignment horizontal="center" vertical="center" shrinkToFit="1"/>
    </xf>
    <xf numFmtId="0" fontId="6" fillId="0" borderId="114" xfId="0" applyFont="1" applyBorder="1" applyAlignment="1">
      <alignment horizontal="center" vertical="center" shrinkToFit="1"/>
    </xf>
    <xf numFmtId="0" fontId="6" fillId="0" borderId="115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1" fillId="0" borderId="11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12" xfId="0" applyFont="1" applyBorder="1" applyAlignment="1">
      <alignment horizontal="center" vertical="center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0" fontId="6" fillId="0" borderId="110" xfId="0" applyFont="1" applyBorder="1" applyAlignment="1">
      <alignment horizontal="center" vertical="center"/>
    </xf>
    <xf numFmtId="0" fontId="4" fillId="0" borderId="1" xfId="0" applyFont="1" applyBorder="1" applyAlignment="1">
      <alignment horizontal="left" shrinkToFit="1"/>
    </xf>
    <xf numFmtId="0" fontId="0" fillId="3" borderId="140" xfId="0" applyFill="1" applyBorder="1" applyAlignment="1">
      <alignment horizontal="center" vertical="center" shrinkToFit="1"/>
    </xf>
    <xf numFmtId="0" fontId="0" fillId="3" borderId="99" xfId="0" applyFill="1" applyBorder="1" applyAlignment="1">
      <alignment horizontal="center" vertical="center" shrinkToFit="1"/>
    </xf>
    <xf numFmtId="0" fontId="0" fillId="3" borderId="10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95" xfId="0" applyBorder="1" applyAlignment="1">
      <alignment horizontal="center" vertical="center" wrapText="1" shrinkToFit="1"/>
    </xf>
    <xf numFmtId="0" fontId="0" fillId="0" borderId="98" xfId="0" applyBorder="1" applyAlignment="1">
      <alignment horizontal="center" vertical="center" wrapText="1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97" xfId="0" applyBorder="1" applyAlignment="1">
      <alignment horizontal="center" vertical="center" shrinkToFit="1"/>
    </xf>
    <xf numFmtId="0" fontId="0" fillId="0" borderId="95" xfId="0" applyBorder="1" applyAlignment="1">
      <alignment horizontal="center" vertical="center" shrinkToFit="1"/>
    </xf>
    <xf numFmtId="0" fontId="0" fillId="0" borderId="98" xfId="0" applyBorder="1" applyAlignment="1">
      <alignment horizontal="center" vertical="center" shrinkToFi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22</xdr:row>
      <xdr:rowOff>290514</xdr:rowOff>
    </xdr:from>
    <xdr:to>
      <xdr:col>36</xdr:col>
      <xdr:colOff>142875</xdr:colOff>
      <xdr:row>24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7</xdr:col>
      <xdr:colOff>149598</xdr:colOff>
      <xdr:row>13</xdr:row>
      <xdr:rowOff>36979</xdr:rowOff>
    </xdr:from>
    <xdr:to>
      <xdr:col>11</xdr:col>
      <xdr:colOff>29135</xdr:colOff>
      <xdr:row>15</xdr:row>
      <xdr:rowOff>170330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763245" y="4149538"/>
          <a:ext cx="551890" cy="49193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19610</xdr:colOff>
      <xdr:row>13</xdr:row>
      <xdr:rowOff>56029</xdr:rowOff>
    </xdr:from>
    <xdr:to>
      <xdr:col>12</xdr:col>
      <xdr:colOff>63873</xdr:colOff>
      <xdr:row>15</xdr:row>
      <xdr:rowOff>160805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305610" y="4168588"/>
          <a:ext cx="212351" cy="463364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44824</xdr:colOff>
      <xdr:row>13</xdr:row>
      <xdr:rowOff>119528</xdr:rowOff>
    </xdr:from>
    <xdr:to>
      <xdr:col>36</xdr:col>
      <xdr:colOff>43143</xdr:colOff>
      <xdr:row>14</xdr:row>
      <xdr:rowOff>116540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H="1" flipV="1">
          <a:off x="5939118" y="4093881"/>
          <a:ext cx="155201" cy="19124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78440</xdr:colOff>
      <xdr:row>12</xdr:row>
      <xdr:rowOff>168087</xdr:rowOff>
    </xdr:from>
    <xdr:to>
      <xdr:col>36</xdr:col>
      <xdr:colOff>43142</xdr:colOff>
      <xdr:row>14</xdr:row>
      <xdr:rowOff>116540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398558" y="4090146"/>
          <a:ext cx="132790" cy="32945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38660</xdr:colOff>
      <xdr:row>15</xdr:row>
      <xdr:rowOff>156043</xdr:rowOff>
    </xdr:from>
    <xdr:to>
      <xdr:col>20</xdr:col>
      <xdr:colOff>101973</xdr:colOff>
      <xdr:row>17</xdr:row>
      <xdr:rowOff>0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1988484" y="4627190"/>
          <a:ext cx="1912283" cy="448514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24</xdr:row>
      <xdr:rowOff>376238</xdr:rowOff>
    </xdr:from>
    <xdr:to>
      <xdr:col>18</xdr:col>
      <xdr:colOff>9528</xdr:colOff>
      <xdr:row>27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22</xdr:row>
      <xdr:rowOff>219075</xdr:rowOff>
    </xdr:from>
    <xdr:to>
      <xdr:col>15</xdr:col>
      <xdr:colOff>114300</xdr:colOff>
      <xdr:row>24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22</xdr:row>
      <xdr:rowOff>238125</xdr:rowOff>
    </xdr:from>
    <xdr:to>
      <xdr:col>12</xdr:col>
      <xdr:colOff>85725</xdr:colOff>
      <xdr:row>25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29</xdr:row>
      <xdr:rowOff>47624</xdr:rowOff>
    </xdr:from>
    <xdr:to>
      <xdr:col>38</xdr:col>
      <xdr:colOff>104775</xdr:colOff>
      <xdr:row>32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28</xdr:row>
      <xdr:rowOff>180975</xdr:rowOff>
    </xdr:from>
    <xdr:to>
      <xdr:col>23</xdr:col>
      <xdr:colOff>114300</xdr:colOff>
      <xdr:row>30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26</xdr:row>
      <xdr:rowOff>371475</xdr:rowOff>
    </xdr:from>
    <xdr:to>
      <xdr:col>33</xdr:col>
      <xdr:colOff>114303</xdr:colOff>
      <xdr:row>28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22</xdr:row>
      <xdr:rowOff>180975</xdr:rowOff>
    </xdr:from>
    <xdr:to>
      <xdr:col>23</xdr:col>
      <xdr:colOff>76200</xdr:colOff>
      <xdr:row>26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71718</xdr:colOff>
      <xdr:row>14</xdr:row>
      <xdr:rowOff>107016</xdr:rowOff>
    </xdr:from>
    <xdr:to>
      <xdr:col>40</xdr:col>
      <xdr:colOff>71718</xdr:colOff>
      <xdr:row>17</xdr:row>
      <xdr:rowOff>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047130" y="4410075"/>
          <a:ext cx="2185147" cy="75359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22</xdr:row>
      <xdr:rowOff>285750</xdr:rowOff>
    </xdr:from>
    <xdr:to>
      <xdr:col>17</xdr:col>
      <xdr:colOff>104775</xdr:colOff>
      <xdr:row>25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30</xdr:row>
      <xdr:rowOff>285750</xdr:rowOff>
    </xdr:from>
    <xdr:to>
      <xdr:col>17</xdr:col>
      <xdr:colOff>123828</xdr:colOff>
      <xdr:row>32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7</xdr:col>
      <xdr:colOff>134471</xdr:colOff>
      <xdr:row>32</xdr:row>
      <xdr:rowOff>190500</xdr:rowOff>
    </xdr:from>
    <xdr:to>
      <xdr:col>9</xdr:col>
      <xdr:colOff>38100</xdr:colOff>
      <xdr:row>35</xdr:row>
      <xdr:rowOff>224117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636059" y="8736853"/>
          <a:ext cx="217394" cy="74332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48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155575</xdr:colOff>
      <xdr:row>0</xdr:row>
      <xdr:rowOff>266700</xdr:rowOff>
    </xdr:from>
    <xdr:to>
      <xdr:col>64</xdr:col>
      <xdr:colOff>57150</xdr:colOff>
      <xdr:row>20</xdr:row>
      <xdr:rowOff>177800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064375" y="266700"/>
          <a:ext cx="3552825" cy="51181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6">
    <tabColor theme="0"/>
  </sheetPr>
  <dimension ref="A1:BI483"/>
  <sheetViews>
    <sheetView showZeros="0" view="pageBreakPreview" topLeftCell="B1" zoomScale="70" zoomScaleNormal="100" zoomScaleSheetLayoutView="70" workbookViewId="0">
      <selection activeCell="AC8" sqref="AC8"/>
    </sheetView>
  </sheetViews>
  <sheetFormatPr defaultColWidth="38.375" defaultRowHeight="14.25" x14ac:dyDescent="0.15"/>
  <cols>
    <col min="1" max="1" width="7.5" style="22" hidden="1" customWidth="1"/>
    <col min="2" max="2" width="6.1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1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1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1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1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1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1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1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1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1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1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1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1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 x14ac:dyDescent="0.15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 x14ac:dyDescent="0.15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 x14ac:dyDescent="0.15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 x14ac:dyDescent="0.15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 x14ac:dyDescent="0.15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 x14ac:dyDescent="0.15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 x14ac:dyDescent="0.15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 x14ac:dyDescent="0.15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 x14ac:dyDescent="0.15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 x14ac:dyDescent="0.15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 x14ac:dyDescent="0.15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 x14ac:dyDescent="0.15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 x14ac:dyDescent="0.15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 x14ac:dyDescent="0.15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 x14ac:dyDescent="0.15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 x14ac:dyDescent="0.15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 x14ac:dyDescent="0.15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 x14ac:dyDescent="0.15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 x14ac:dyDescent="0.15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 x14ac:dyDescent="0.15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 x14ac:dyDescent="0.15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 x14ac:dyDescent="0.15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 x14ac:dyDescent="0.15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 x14ac:dyDescent="0.15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 x14ac:dyDescent="0.15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 x14ac:dyDescent="0.15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 x14ac:dyDescent="0.15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 x14ac:dyDescent="0.15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 x14ac:dyDescent="0.15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 x14ac:dyDescent="0.15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 x14ac:dyDescent="0.15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 x14ac:dyDescent="0.15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 x14ac:dyDescent="0.15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 x14ac:dyDescent="0.15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 x14ac:dyDescent="0.15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 x14ac:dyDescent="0.15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 x14ac:dyDescent="0.15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 x14ac:dyDescent="0.15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 x14ac:dyDescent="0.15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 x14ac:dyDescent="0.15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 x14ac:dyDescent="0.15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 x14ac:dyDescent="0.15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 x14ac:dyDescent="0.15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 x14ac:dyDescent="0.15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 x14ac:dyDescent="0.15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 x14ac:dyDescent="0.15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 x14ac:dyDescent="0.15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 x14ac:dyDescent="0.15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 x14ac:dyDescent="0.15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 x14ac:dyDescent="0.15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 x14ac:dyDescent="0.15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 x14ac:dyDescent="0.15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 x14ac:dyDescent="0.15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 x14ac:dyDescent="0.15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 x14ac:dyDescent="0.15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 x14ac:dyDescent="0.15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 x14ac:dyDescent="0.15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 x14ac:dyDescent="0.15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 x14ac:dyDescent="0.15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 x14ac:dyDescent="0.15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 x14ac:dyDescent="0.15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 x14ac:dyDescent="0.15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 x14ac:dyDescent="0.15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 x14ac:dyDescent="0.15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 x14ac:dyDescent="0.15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 x14ac:dyDescent="0.15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 x14ac:dyDescent="0.15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 x14ac:dyDescent="0.15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 x14ac:dyDescent="0.15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 x14ac:dyDescent="0.15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 x14ac:dyDescent="0.15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 x14ac:dyDescent="0.15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 x14ac:dyDescent="0.15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 x14ac:dyDescent="0.15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 x14ac:dyDescent="0.15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 x14ac:dyDescent="0.15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 x14ac:dyDescent="0.15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 x14ac:dyDescent="0.15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 x14ac:dyDescent="0.15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 x14ac:dyDescent="0.15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 x14ac:dyDescent="0.15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 x14ac:dyDescent="0.15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 x14ac:dyDescent="0.15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 x14ac:dyDescent="0.15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 x14ac:dyDescent="0.15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 x14ac:dyDescent="0.15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 x14ac:dyDescent="0.15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 x14ac:dyDescent="0.15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 x14ac:dyDescent="0.15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 x14ac:dyDescent="0.15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 x14ac:dyDescent="0.15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 x14ac:dyDescent="0.15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 x14ac:dyDescent="0.15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 x14ac:dyDescent="0.15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 x14ac:dyDescent="0.15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 x14ac:dyDescent="0.15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 x14ac:dyDescent="0.15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 x14ac:dyDescent="0.15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 x14ac:dyDescent="0.15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 x14ac:dyDescent="0.15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 x14ac:dyDescent="0.15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 x14ac:dyDescent="0.15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 x14ac:dyDescent="0.15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 x14ac:dyDescent="0.15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 x14ac:dyDescent="0.15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 x14ac:dyDescent="0.15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 x14ac:dyDescent="0.15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 x14ac:dyDescent="0.15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 x14ac:dyDescent="0.15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 x14ac:dyDescent="0.15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 x14ac:dyDescent="0.15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 x14ac:dyDescent="0.15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 x14ac:dyDescent="0.15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 x14ac:dyDescent="0.15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 x14ac:dyDescent="0.15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 x14ac:dyDescent="0.15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 x14ac:dyDescent="0.15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 x14ac:dyDescent="0.15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 x14ac:dyDescent="0.15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 x14ac:dyDescent="0.15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 x14ac:dyDescent="0.15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 x14ac:dyDescent="0.15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 x14ac:dyDescent="0.15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 x14ac:dyDescent="0.15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 x14ac:dyDescent="0.15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 x14ac:dyDescent="0.15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 x14ac:dyDescent="0.15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 x14ac:dyDescent="0.15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 x14ac:dyDescent="0.15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 x14ac:dyDescent="0.15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 x14ac:dyDescent="0.15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 x14ac:dyDescent="0.15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 x14ac:dyDescent="0.15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 x14ac:dyDescent="0.15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 x14ac:dyDescent="0.15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 x14ac:dyDescent="0.15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 x14ac:dyDescent="0.15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 x14ac:dyDescent="0.15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 x14ac:dyDescent="0.15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 x14ac:dyDescent="0.15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 x14ac:dyDescent="0.15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 x14ac:dyDescent="0.15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 x14ac:dyDescent="0.15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 x14ac:dyDescent="0.15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 x14ac:dyDescent="0.15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 x14ac:dyDescent="0.15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 x14ac:dyDescent="0.15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 x14ac:dyDescent="0.15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 x14ac:dyDescent="0.15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 x14ac:dyDescent="0.15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 x14ac:dyDescent="0.15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 x14ac:dyDescent="0.15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 x14ac:dyDescent="0.15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 x14ac:dyDescent="0.15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 x14ac:dyDescent="0.15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 x14ac:dyDescent="0.15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 x14ac:dyDescent="0.15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 x14ac:dyDescent="0.15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 x14ac:dyDescent="0.15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 x14ac:dyDescent="0.15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 x14ac:dyDescent="0.15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 x14ac:dyDescent="0.15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 x14ac:dyDescent="0.15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 x14ac:dyDescent="0.15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 x14ac:dyDescent="0.15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 x14ac:dyDescent="0.15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 x14ac:dyDescent="0.15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 x14ac:dyDescent="0.15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 x14ac:dyDescent="0.15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 x14ac:dyDescent="0.15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 x14ac:dyDescent="0.15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 x14ac:dyDescent="0.15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 x14ac:dyDescent="0.15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 x14ac:dyDescent="0.15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 x14ac:dyDescent="0.15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 x14ac:dyDescent="0.15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 x14ac:dyDescent="0.15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 x14ac:dyDescent="0.15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 x14ac:dyDescent="0.15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 x14ac:dyDescent="0.15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 x14ac:dyDescent="0.15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 x14ac:dyDescent="0.15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 x14ac:dyDescent="0.15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 x14ac:dyDescent="0.15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 x14ac:dyDescent="0.15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 x14ac:dyDescent="0.15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 x14ac:dyDescent="0.15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 x14ac:dyDescent="0.15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 x14ac:dyDescent="0.15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 x14ac:dyDescent="0.15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 x14ac:dyDescent="0.15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 x14ac:dyDescent="0.15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 x14ac:dyDescent="0.15">
      <c r="A194" s="22">
        <v>2111</v>
      </c>
      <c r="B194" s="22" t="s">
        <v>601</v>
      </c>
      <c r="C194" s="10">
        <v>2</v>
      </c>
      <c r="E194" s="10" t="s">
        <v>602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 x14ac:dyDescent="0.15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 x14ac:dyDescent="0.15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 x14ac:dyDescent="0.15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 x14ac:dyDescent="0.15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 x14ac:dyDescent="0.15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 x14ac:dyDescent="0.15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 x14ac:dyDescent="0.15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 x14ac:dyDescent="0.15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 x14ac:dyDescent="0.15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 x14ac:dyDescent="0.15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 x14ac:dyDescent="0.15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 x14ac:dyDescent="0.15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 x14ac:dyDescent="0.15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 x14ac:dyDescent="0.15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 x14ac:dyDescent="0.15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 x14ac:dyDescent="0.15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 x14ac:dyDescent="0.15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 x14ac:dyDescent="0.15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 x14ac:dyDescent="0.15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 x14ac:dyDescent="0.15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 x14ac:dyDescent="0.15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 x14ac:dyDescent="0.15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 x14ac:dyDescent="0.15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 x14ac:dyDescent="0.15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 x14ac:dyDescent="0.15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 x14ac:dyDescent="0.15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 x14ac:dyDescent="0.15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 x14ac:dyDescent="0.15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 x14ac:dyDescent="0.15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 x14ac:dyDescent="0.15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 x14ac:dyDescent="0.15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 x14ac:dyDescent="0.15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 x14ac:dyDescent="0.15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 x14ac:dyDescent="0.15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 x14ac:dyDescent="0.15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 x14ac:dyDescent="0.15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 x14ac:dyDescent="0.15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 x14ac:dyDescent="0.15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 x14ac:dyDescent="0.15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 x14ac:dyDescent="0.15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 x14ac:dyDescent="0.15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 x14ac:dyDescent="0.15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 x14ac:dyDescent="0.15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 x14ac:dyDescent="0.15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 x14ac:dyDescent="0.15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 x14ac:dyDescent="0.15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 x14ac:dyDescent="0.15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 x14ac:dyDescent="0.15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 x14ac:dyDescent="0.15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 x14ac:dyDescent="0.15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 x14ac:dyDescent="0.15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 x14ac:dyDescent="0.15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 x14ac:dyDescent="0.15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 x14ac:dyDescent="0.15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 x14ac:dyDescent="0.15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 x14ac:dyDescent="0.15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 x14ac:dyDescent="0.15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 x14ac:dyDescent="0.15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 x14ac:dyDescent="0.15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 x14ac:dyDescent="0.15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 x14ac:dyDescent="0.15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 x14ac:dyDescent="0.15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 x14ac:dyDescent="0.15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 x14ac:dyDescent="0.15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 x14ac:dyDescent="0.15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 x14ac:dyDescent="0.15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 x14ac:dyDescent="0.15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 x14ac:dyDescent="0.15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 x14ac:dyDescent="0.15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 x14ac:dyDescent="0.15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 x14ac:dyDescent="0.15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 x14ac:dyDescent="0.15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 x14ac:dyDescent="0.15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 x14ac:dyDescent="0.15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 x14ac:dyDescent="0.15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 x14ac:dyDescent="0.15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 x14ac:dyDescent="0.15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 x14ac:dyDescent="0.15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 x14ac:dyDescent="0.15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 x14ac:dyDescent="0.15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 x14ac:dyDescent="0.15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 x14ac:dyDescent="0.15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 x14ac:dyDescent="0.15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 x14ac:dyDescent="0.15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 x14ac:dyDescent="0.15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 x14ac:dyDescent="0.15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 x14ac:dyDescent="0.15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 x14ac:dyDescent="0.15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 x14ac:dyDescent="0.15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 x14ac:dyDescent="0.15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 x14ac:dyDescent="0.15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 x14ac:dyDescent="0.15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 x14ac:dyDescent="0.15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 x14ac:dyDescent="0.15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 x14ac:dyDescent="0.15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 x14ac:dyDescent="0.15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 x14ac:dyDescent="0.15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 x14ac:dyDescent="0.15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 x14ac:dyDescent="0.15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 x14ac:dyDescent="0.15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 x14ac:dyDescent="0.15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 x14ac:dyDescent="0.15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 x14ac:dyDescent="0.15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 x14ac:dyDescent="0.15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 x14ac:dyDescent="0.15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 x14ac:dyDescent="0.15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 x14ac:dyDescent="0.15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 x14ac:dyDescent="0.15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 x14ac:dyDescent="0.15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 x14ac:dyDescent="0.15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 x14ac:dyDescent="0.15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 x14ac:dyDescent="0.15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 x14ac:dyDescent="0.15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 x14ac:dyDescent="0.15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 x14ac:dyDescent="0.15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 x14ac:dyDescent="0.15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 x14ac:dyDescent="0.15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 x14ac:dyDescent="0.15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 x14ac:dyDescent="0.15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 x14ac:dyDescent="0.15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 x14ac:dyDescent="0.15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 x14ac:dyDescent="0.15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 x14ac:dyDescent="0.15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 x14ac:dyDescent="0.15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 x14ac:dyDescent="0.15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 x14ac:dyDescent="0.15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 x14ac:dyDescent="0.15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 x14ac:dyDescent="0.15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 x14ac:dyDescent="0.15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 x14ac:dyDescent="0.15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 x14ac:dyDescent="0.15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 x14ac:dyDescent="0.15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 x14ac:dyDescent="0.15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 x14ac:dyDescent="0.15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 x14ac:dyDescent="0.15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 x14ac:dyDescent="0.15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 x14ac:dyDescent="0.15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 x14ac:dyDescent="0.15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 x14ac:dyDescent="0.15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 x14ac:dyDescent="0.15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 x14ac:dyDescent="0.15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 x14ac:dyDescent="0.15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 x14ac:dyDescent="0.15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 x14ac:dyDescent="0.15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 x14ac:dyDescent="0.15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 x14ac:dyDescent="0.15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 x14ac:dyDescent="0.15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 x14ac:dyDescent="0.15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 x14ac:dyDescent="0.15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 x14ac:dyDescent="0.15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 x14ac:dyDescent="0.15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 x14ac:dyDescent="0.15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 x14ac:dyDescent="0.15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 x14ac:dyDescent="0.15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 x14ac:dyDescent="0.15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 x14ac:dyDescent="0.15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 x14ac:dyDescent="0.15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 x14ac:dyDescent="0.15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 x14ac:dyDescent="0.15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 x14ac:dyDescent="0.15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 x14ac:dyDescent="0.15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 x14ac:dyDescent="0.15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 x14ac:dyDescent="0.15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 x14ac:dyDescent="0.15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 x14ac:dyDescent="0.15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 x14ac:dyDescent="0.15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 x14ac:dyDescent="0.15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 x14ac:dyDescent="0.15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 x14ac:dyDescent="0.15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 x14ac:dyDescent="0.15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 x14ac:dyDescent="0.15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 x14ac:dyDescent="0.15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 x14ac:dyDescent="0.15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 x14ac:dyDescent="0.15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 x14ac:dyDescent="0.15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 x14ac:dyDescent="0.15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 x14ac:dyDescent="0.15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 x14ac:dyDescent="0.15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 x14ac:dyDescent="0.15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 x14ac:dyDescent="0.15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 x14ac:dyDescent="0.15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 x14ac:dyDescent="0.15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 x14ac:dyDescent="0.15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 x14ac:dyDescent="0.15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 x14ac:dyDescent="0.15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 x14ac:dyDescent="0.15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 x14ac:dyDescent="0.15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 x14ac:dyDescent="0.15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 x14ac:dyDescent="0.15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 x14ac:dyDescent="0.15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 x14ac:dyDescent="0.15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 x14ac:dyDescent="0.15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 x14ac:dyDescent="0.15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 x14ac:dyDescent="0.15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 x14ac:dyDescent="0.15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 x14ac:dyDescent="0.15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 x14ac:dyDescent="0.15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 x14ac:dyDescent="0.15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 x14ac:dyDescent="0.15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 x14ac:dyDescent="0.15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 x14ac:dyDescent="0.15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 x14ac:dyDescent="0.15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 x14ac:dyDescent="0.15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 x14ac:dyDescent="0.15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 x14ac:dyDescent="0.15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 x14ac:dyDescent="0.15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 x14ac:dyDescent="0.15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 x14ac:dyDescent="0.15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 x14ac:dyDescent="0.15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 x14ac:dyDescent="0.15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 x14ac:dyDescent="0.15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 x14ac:dyDescent="0.15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 x14ac:dyDescent="0.15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 x14ac:dyDescent="0.15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 x14ac:dyDescent="0.15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 x14ac:dyDescent="0.15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 x14ac:dyDescent="0.15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 x14ac:dyDescent="0.15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 x14ac:dyDescent="0.15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 x14ac:dyDescent="0.15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 x14ac:dyDescent="0.15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 x14ac:dyDescent="0.15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 x14ac:dyDescent="0.15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 x14ac:dyDescent="0.15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 x14ac:dyDescent="0.15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 x14ac:dyDescent="0.15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 x14ac:dyDescent="0.15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 x14ac:dyDescent="0.15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 x14ac:dyDescent="0.15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 x14ac:dyDescent="0.15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 x14ac:dyDescent="0.15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 x14ac:dyDescent="0.15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 x14ac:dyDescent="0.15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 x14ac:dyDescent="0.15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 x14ac:dyDescent="0.15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 x14ac:dyDescent="0.15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 x14ac:dyDescent="0.15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 x14ac:dyDescent="0.15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 x14ac:dyDescent="0.15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 x14ac:dyDescent="0.15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 x14ac:dyDescent="0.15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 x14ac:dyDescent="0.15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 x14ac:dyDescent="0.15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 x14ac:dyDescent="0.15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 x14ac:dyDescent="0.15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 x14ac:dyDescent="0.15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 x14ac:dyDescent="0.15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 x14ac:dyDescent="0.15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 x14ac:dyDescent="0.15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 x14ac:dyDescent="0.15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 x14ac:dyDescent="0.15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 x14ac:dyDescent="0.15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 x14ac:dyDescent="0.15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 x14ac:dyDescent="0.15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 x14ac:dyDescent="0.15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 x14ac:dyDescent="0.15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 x14ac:dyDescent="0.15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 x14ac:dyDescent="0.15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 x14ac:dyDescent="0.15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 x14ac:dyDescent="0.15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 x14ac:dyDescent="0.15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 x14ac:dyDescent="0.15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 x14ac:dyDescent="0.15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 x14ac:dyDescent="0.15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 x14ac:dyDescent="0.15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 x14ac:dyDescent="0.15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 x14ac:dyDescent="0.15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 x14ac:dyDescent="0.15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 x14ac:dyDescent="0.15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 x14ac:dyDescent="0.15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 x14ac:dyDescent="0.15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 x14ac:dyDescent="0.15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 x14ac:dyDescent="0.15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 x14ac:dyDescent="0.15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 x14ac:dyDescent="0.15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 x14ac:dyDescent="0.15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 x14ac:dyDescent="0.15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 x14ac:dyDescent="0.15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 x14ac:dyDescent="0.15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 x14ac:dyDescent="0.15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 x14ac:dyDescent="0.15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 x14ac:dyDescent="0.15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 x14ac:dyDescent="0.15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 x14ac:dyDescent="0.15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 x14ac:dyDescent="0.15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 x14ac:dyDescent="0.15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 x14ac:dyDescent="0.15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 x14ac:dyDescent="0.15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 x14ac:dyDescent="0.15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tabColor rgb="FFFF0000"/>
  </sheetPr>
  <dimension ref="A1:AQ45"/>
  <sheetViews>
    <sheetView view="pageBreakPreview" topLeftCell="A10" zoomScale="85" zoomScaleNormal="100" zoomScaleSheetLayoutView="85" workbookViewId="0">
      <selection activeCell="B2" sqref="B2:H2"/>
    </sheetView>
  </sheetViews>
  <sheetFormatPr defaultColWidth="2.125" defaultRowHeight="13.5" x14ac:dyDescent="0.15"/>
  <cols>
    <col min="1" max="1" width="8" style="3" customWidth="1"/>
    <col min="2" max="16384" width="2.125" style="3"/>
  </cols>
  <sheetData>
    <row r="1" spans="1:41" ht="50.1" customHeight="1" thickBot="1" x14ac:dyDescent="0.2">
      <c r="B1" s="103" t="s">
        <v>693</v>
      </c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  <c r="AO1" s="103"/>
    </row>
    <row r="2" spans="1:41" s="2" customFormat="1" ht="24.95" customHeight="1" thickBot="1" x14ac:dyDescent="0.2">
      <c r="A2" s="104" t="s">
        <v>579</v>
      </c>
      <c r="B2" s="105" t="s">
        <v>546</v>
      </c>
      <c r="C2" s="106"/>
      <c r="D2" s="106"/>
      <c r="E2" s="106"/>
      <c r="F2" s="106"/>
      <c r="G2" s="106"/>
      <c r="H2" s="106"/>
      <c r="I2" s="107"/>
      <c r="J2" s="108"/>
      <c r="K2" s="109"/>
      <c r="L2" s="110" t="s">
        <v>580</v>
      </c>
      <c r="M2" s="106"/>
      <c r="N2" s="106"/>
      <c r="O2" s="106"/>
      <c r="P2" s="106"/>
      <c r="Q2" s="106"/>
      <c r="R2" s="106"/>
      <c r="S2" s="107"/>
      <c r="T2" s="108"/>
      <c r="U2" s="108"/>
      <c r="V2" s="108"/>
      <c r="W2" s="108"/>
      <c r="X2" s="108"/>
      <c r="Y2" s="109"/>
      <c r="Z2" s="111" t="str">
        <f>IF(S2="","",VLOOKUP(S2,チーム番号!A2:E501,2,FALSE))</f>
        <v/>
      </c>
      <c r="AA2" s="112"/>
      <c r="AB2" s="112"/>
      <c r="AC2" s="112"/>
      <c r="AD2" s="112"/>
      <c r="AE2" s="112"/>
      <c r="AF2" s="113" t="s">
        <v>548</v>
      </c>
      <c r="AG2" s="113"/>
      <c r="AH2" s="113"/>
      <c r="AI2" s="113"/>
      <c r="AJ2" s="114"/>
      <c r="AK2" s="1"/>
    </row>
    <row r="3" spans="1:41" ht="13.5" customHeight="1" x14ac:dyDescent="0.15">
      <c r="A3" s="104"/>
      <c r="B3" s="115" t="s">
        <v>582</v>
      </c>
      <c r="C3" s="116"/>
      <c r="D3" s="116"/>
      <c r="E3" s="117"/>
      <c r="F3" s="121" t="str">
        <f>IF(S2="","",VLOOKUP(S2,チーム番号!A2:E501,5,FALSE))</f>
        <v/>
      </c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122"/>
      <c r="S3" s="122"/>
      <c r="T3" s="122"/>
      <c r="U3" s="122"/>
      <c r="V3" s="122"/>
      <c r="W3" s="122"/>
      <c r="X3" s="122"/>
      <c r="Y3" s="122"/>
      <c r="Z3" s="122"/>
      <c r="AA3" s="123"/>
      <c r="AB3" s="139" t="s">
        <v>1</v>
      </c>
      <c r="AC3" s="140"/>
      <c r="AD3" s="140"/>
      <c r="AE3" s="140"/>
      <c r="AF3" s="140"/>
      <c r="AG3" s="140"/>
      <c r="AH3" s="140"/>
      <c r="AI3" s="140"/>
      <c r="AJ3" s="140"/>
      <c r="AK3" s="141"/>
      <c r="AL3" s="141"/>
      <c r="AM3" s="141"/>
      <c r="AN3" s="141"/>
      <c r="AO3" s="142"/>
    </row>
    <row r="4" spans="1:41" ht="24.95" customHeight="1" x14ac:dyDescent="0.15">
      <c r="A4" s="104"/>
      <c r="B4" s="118"/>
      <c r="C4" s="119"/>
      <c r="D4" s="119"/>
      <c r="E4" s="120"/>
      <c r="F4" s="124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5"/>
      <c r="U4" s="125"/>
      <c r="V4" s="125"/>
      <c r="W4" s="125"/>
      <c r="X4" s="125"/>
      <c r="Y4" s="125"/>
      <c r="Z4" s="125"/>
      <c r="AA4" s="126"/>
      <c r="AB4" s="143"/>
      <c r="AC4" s="144"/>
      <c r="AD4" s="144"/>
      <c r="AE4" s="144"/>
      <c r="AF4" s="4" t="s">
        <v>3</v>
      </c>
      <c r="AG4" s="144"/>
      <c r="AH4" s="144"/>
      <c r="AI4" s="144"/>
      <c r="AJ4" s="144"/>
      <c r="AK4" s="4" t="s">
        <v>3</v>
      </c>
      <c r="AL4" s="144"/>
      <c r="AM4" s="144"/>
      <c r="AN4" s="144"/>
      <c r="AO4" s="145"/>
    </row>
    <row r="5" spans="1:41" ht="13.5" customHeight="1" x14ac:dyDescent="0.15">
      <c r="A5" s="104"/>
      <c r="B5" s="146" t="s">
        <v>5</v>
      </c>
      <c r="C5" s="147"/>
      <c r="D5" s="147"/>
      <c r="E5" s="148"/>
      <c r="F5" s="62" t="s">
        <v>14</v>
      </c>
      <c r="G5" s="149"/>
      <c r="H5" s="149"/>
      <c r="I5" s="149"/>
      <c r="J5" s="149"/>
      <c r="K5" s="63"/>
      <c r="L5" s="150"/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151"/>
      <c r="AB5" s="152" t="s">
        <v>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4.95" customHeight="1" thickBot="1" x14ac:dyDescent="0.2">
      <c r="A6" s="104"/>
      <c r="B6" s="81"/>
      <c r="C6" s="82"/>
      <c r="D6" s="82"/>
      <c r="E6" s="102"/>
      <c r="F6" s="155"/>
      <c r="G6" s="156"/>
      <c r="H6" s="24" t="s">
        <v>13</v>
      </c>
      <c r="I6" s="157"/>
      <c r="J6" s="157"/>
      <c r="K6" s="158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87"/>
      <c r="AA6" s="90"/>
      <c r="AB6" s="159"/>
      <c r="AC6" s="127"/>
      <c r="AD6" s="127"/>
      <c r="AE6" s="127"/>
      <c r="AF6" s="25" t="s">
        <v>3</v>
      </c>
      <c r="AG6" s="127"/>
      <c r="AH6" s="127"/>
      <c r="AI6" s="127"/>
      <c r="AJ6" s="127"/>
      <c r="AK6" s="25" t="s">
        <v>3</v>
      </c>
      <c r="AL6" s="127"/>
      <c r="AM6" s="127"/>
      <c r="AN6" s="127"/>
      <c r="AO6" s="128"/>
    </row>
    <row r="7" spans="1:41" s="2" customFormat="1" ht="24.95" customHeight="1" thickBot="1" x14ac:dyDescent="0.2">
      <c r="A7" s="104" t="s">
        <v>587</v>
      </c>
      <c r="B7" s="129" t="s">
        <v>546</v>
      </c>
      <c r="C7" s="130"/>
      <c r="D7" s="130"/>
      <c r="E7" s="130"/>
      <c r="F7" s="130"/>
      <c r="G7" s="130"/>
      <c r="H7" s="130"/>
      <c r="I7" s="131"/>
      <c r="J7" s="132"/>
      <c r="K7" s="133"/>
      <c r="L7" s="134" t="s">
        <v>588</v>
      </c>
      <c r="M7" s="130"/>
      <c r="N7" s="130"/>
      <c r="O7" s="130"/>
      <c r="P7" s="130"/>
      <c r="Q7" s="130"/>
      <c r="R7" s="130"/>
      <c r="S7" s="131"/>
      <c r="T7" s="132"/>
      <c r="U7" s="132"/>
      <c r="V7" s="132"/>
      <c r="W7" s="132"/>
      <c r="X7" s="132"/>
      <c r="Y7" s="133"/>
      <c r="Z7" s="135" t="str">
        <f>IF(S7="","",VLOOKUP(S7,チーム番号!A2:E501,2,FALSE))</f>
        <v/>
      </c>
      <c r="AA7" s="136"/>
      <c r="AB7" s="136"/>
      <c r="AC7" s="136"/>
      <c r="AD7" s="136"/>
      <c r="AE7" s="136"/>
      <c r="AF7" s="137" t="s">
        <v>548</v>
      </c>
      <c r="AG7" s="137"/>
      <c r="AH7" s="137"/>
      <c r="AI7" s="137"/>
      <c r="AJ7" s="138"/>
      <c r="AK7" s="1"/>
    </row>
    <row r="8" spans="1:41" ht="13.5" customHeight="1" x14ac:dyDescent="0.15">
      <c r="A8" s="104"/>
      <c r="B8" s="115" t="s">
        <v>589</v>
      </c>
      <c r="C8" s="116"/>
      <c r="D8" s="116"/>
      <c r="E8" s="117"/>
      <c r="F8" s="121" t="str">
        <f>IF(S7="","",VLOOKUP(S7,チーム番号!A2:E501,5,FALSE))</f>
        <v/>
      </c>
      <c r="G8" s="122"/>
      <c r="H8" s="122"/>
      <c r="I8" s="122"/>
      <c r="J8" s="122"/>
      <c r="K8" s="122"/>
      <c r="L8" s="122"/>
      <c r="M8" s="122"/>
      <c r="N8" s="122"/>
      <c r="O8" s="122"/>
      <c r="P8" s="122"/>
      <c r="Q8" s="122"/>
      <c r="R8" s="122"/>
      <c r="S8" s="122"/>
      <c r="T8" s="122"/>
      <c r="U8" s="122"/>
      <c r="V8" s="122"/>
      <c r="W8" s="122"/>
      <c r="X8" s="122"/>
      <c r="Y8" s="122"/>
      <c r="Z8" s="122"/>
      <c r="AA8" s="123"/>
      <c r="AB8" s="139" t="s">
        <v>1</v>
      </c>
      <c r="AC8" s="140"/>
      <c r="AD8" s="140"/>
      <c r="AE8" s="140"/>
      <c r="AF8" s="140"/>
      <c r="AG8" s="140"/>
      <c r="AH8" s="140"/>
      <c r="AI8" s="140"/>
      <c r="AJ8" s="140"/>
      <c r="AK8" s="141"/>
      <c r="AL8" s="141"/>
      <c r="AM8" s="141"/>
      <c r="AN8" s="141"/>
      <c r="AO8" s="142"/>
    </row>
    <row r="9" spans="1:41" ht="24.95" customHeight="1" x14ac:dyDescent="0.15">
      <c r="A9" s="104"/>
      <c r="B9" s="118"/>
      <c r="C9" s="119"/>
      <c r="D9" s="119"/>
      <c r="E9" s="120"/>
      <c r="F9" s="124"/>
      <c r="G9" s="125"/>
      <c r="H9" s="125"/>
      <c r="I9" s="125"/>
      <c r="J9" s="125"/>
      <c r="K9" s="125"/>
      <c r="L9" s="125"/>
      <c r="M9" s="125"/>
      <c r="N9" s="125"/>
      <c r="O9" s="125"/>
      <c r="P9" s="125"/>
      <c r="Q9" s="125"/>
      <c r="R9" s="125"/>
      <c r="S9" s="125"/>
      <c r="T9" s="125"/>
      <c r="U9" s="125"/>
      <c r="V9" s="125"/>
      <c r="W9" s="125"/>
      <c r="X9" s="125"/>
      <c r="Y9" s="125"/>
      <c r="Z9" s="125"/>
      <c r="AA9" s="126"/>
      <c r="AB9" s="143"/>
      <c r="AC9" s="144"/>
      <c r="AD9" s="144"/>
      <c r="AE9" s="144"/>
      <c r="AF9" s="4" t="s">
        <v>3</v>
      </c>
      <c r="AG9" s="144"/>
      <c r="AH9" s="144"/>
      <c r="AI9" s="144"/>
      <c r="AJ9" s="144"/>
      <c r="AK9" s="4" t="s">
        <v>3</v>
      </c>
      <c r="AL9" s="144"/>
      <c r="AM9" s="144"/>
      <c r="AN9" s="144"/>
      <c r="AO9" s="145"/>
    </row>
    <row r="10" spans="1:41" ht="13.5" customHeight="1" x14ac:dyDescent="0.15">
      <c r="A10" s="104"/>
      <c r="B10" s="146" t="s">
        <v>5</v>
      </c>
      <c r="C10" s="147"/>
      <c r="D10" s="147"/>
      <c r="E10" s="148"/>
      <c r="F10" s="62" t="s">
        <v>14</v>
      </c>
      <c r="G10" s="149"/>
      <c r="H10" s="149"/>
      <c r="I10" s="149"/>
      <c r="J10" s="149"/>
      <c r="K10" s="63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151"/>
      <c r="AB10" s="152" t="s">
        <v>4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4.95" customHeight="1" thickBot="1" x14ac:dyDescent="0.2">
      <c r="A11" s="104"/>
      <c r="B11" s="81"/>
      <c r="C11" s="82"/>
      <c r="D11" s="82"/>
      <c r="E11" s="102"/>
      <c r="F11" s="155"/>
      <c r="G11" s="156"/>
      <c r="H11" s="24" t="s">
        <v>13</v>
      </c>
      <c r="I11" s="157"/>
      <c r="J11" s="157"/>
      <c r="K11" s="158"/>
      <c r="L11" s="87"/>
      <c r="M11" s="87"/>
      <c r="N11" s="87"/>
      <c r="O11" s="87"/>
      <c r="P11" s="87"/>
      <c r="Q11" s="87"/>
      <c r="R11" s="87"/>
      <c r="S11" s="87"/>
      <c r="T11" s="87"/>
      <c r="U11" s="87"/>
      <c r="V11" s="87"/>
      <c r="W11" s="87"/>
      <c r="X11" s="87"/>
      <c r="Y11" s="87"/>
      <c r="Z11" s="87"/>
      <c r="AA11" s="90"/>
      <c r="AB11" s="159"/>
      <c r="AC11" s="127"/>
      <c r="AD11" s="127"/>
      <c r="AE11" s="127"/>
      <c r="AF11" s="25" t="s">
        <v>3</v>
      </c>
      <c r="AG11" s="127"/>
      <c r="AH11" s="127"/>
      <c r="AI11" s="127"/>
      <c r="AJ11" s="127"/>
      <c r="AK11" s="25" t="s">
        <v>3</v>
      </c>
      <c r="AL11" s="127"/>
      <c r="AM11" s="127"/>
      <c r="AN11" s="127"/>
      <c r="AO11" s="128"/>
    </row>
    <row r="12" spans="1:41" ht="13.5" customHeight="1" x14ac:dyDescent="0.15">
      <c r="B12" s="67" t="s">
        <v>0</v>
      </c>
      <c r="C12" s="68"/>
      <c r="D12" s="68"/>
      <c r="E12" s="69"/>
      <c r="F12" s="70"/>
      <c r="G12" s="71"/>
      <c r="H12" s="71"/>
      <c r="I12" s="71"/>
      <c r="J12" s="71"/>
      <c r="K12" s="71"/>
      <c r="L12" s="71"/>
      <c r="M12" s="71"/>
      <c r="N12" s="71"/>
      <c r="O12" s="72"/>
      <c r="P12" s="73" t="s">
        <v>545</v>
      </c>
      <c r="Q12" s="74"/>
      <c r="R12" s="74"/>
      <c r="S12" s="74"/>
      <c r="T12" s="74"/>
      <c r="U12" s="75"/>
      <c r="V12" s="67" t="s">
        <v>0</v>
      </c>
      <c r="W12" s="68"/>
      <c r="X12" s="68"/>
      <c r="Y12" s="69"/>
      <c r="Z12" s="70"/>
      <c r="AA12" s="71"/>
      <c r="AB12" s="71"/>
      <c r="AC12" s="71"/>
      <c r="AD12" s="71"/>
      <c r="AE12" s="71"/>
      <c r="AF12" s="71"/>
      <c r="AG12" s="71"/>
      <c r="AH12" s="71"/>
      <c r="AI12" s="72"/>
      <c r="AJ12" s="73" t="s">
        <v>545</v>
      </c>
      <c r="AK12" s="74"/>
      <c r="AL12" s="74"/>
      <c r="AM12" s="74"/>
      <c r="AN12" s="74"/>
      <c r="AO12" s="75"/>
    </row>
    <row r="13" spans="1:41" ht="15" customHeight="1" x14ac:dyDescent="0.15">
      <c r="B13" s="79" t="s">
        <v>6</v>
      </c>
      <c r="C13" s="80"/>
      <c r="D13" s="80"/>
      <c r="E13" s="101"/>
      <c r="F13" s="83"/>
      <c r="G13" s="84"/>
      <c r="H13" s="84"/>
      <c r="I13" s="84"/>
      <c r="J13" s="85"/>
      <c r="K13" s="84"/>
      <c r="L13" s="84"/>
      <c r="M13" s="84"/>
      <c r="N13" s="84"/>
      <c r="O13" s="89"/>
      <c r="P13" s="52" t="s">
        <v>544</v>
      </c>
      <c r="Q13" s="91" t="s">
        <v>677</v>
      </c>
      <c r="R13" s="91"/>
      <c r="S13" s="91"/>
      <c r="T13" s="91"/>
      <c r="U13" s="92"/>
      <c r="V13" s="79" t="s">
        <v>7</v>
      </c>
      <c r="W13" s="80"/>
      <c r="X13" s="80"/>
      <c r="Y13" s="101"/>
      <c r="Z13" s="83"/>
      <c r="AA13" s="84"/>
      <c r="AB13" s="84"/>
      <c r="AC13" s="84"/>
      <c r="AD13" s="85"/>
      <c r="AE13" s="84"/>
      <c r="AF13" s="84"/>
      <c r="AG13" s="84"/>
      <c r="AH13" s="84"/>
      <c r="AI13" s="89"/>
      <c r="AJ13" s="53" t="s">
        <v>544</v>
      </c>
      <c r="AK13" s="91" t="s">
        <v>679</v>
      </c>
      <c r="AL13" s="91"/>
      <c r="AM13" s="91"/>
      <c r="AN13" s="91"/>
      <c r="AO13" s="92"/>
    </row>
    <row r="14" spans="1:41" ht="15" customHeight="1" thickBot="1" x14ac:dyDescent="0.2">
      <c r="B14" s="81"/>
      <c r="C14" s="82"/>
      <c r="D14" s="82"/>
      <c r="E14" s="102"/>
      <c r="F14" s="86"/>
      <c r="G14" s="87"/>
      <c r="H14" s="87"/>
      <c r="I14" s="87"/>
      <c r="J14" s="88"/>
      <c r="K14" s="87"/>
      <c r="L14" s="87"/>
      <c r="M14" s="87"/>
      <c r="N14" s="87"/>
      <c r="O14" s="90"/>
      <c r="P14" s="55"/>
      <c r="Q14" s="99" t="s">
        <v>678</v>
      </c>
      <c r="R14" s="99"/>
      <c r="S14" s="99"/>
      <c r="T14" s="99"/>
      <c r="U14" s="100"/>
      <c r="V14" s="81"/>
      <c r="W14" s="82"/>
      <c r="X14" s="82"/>
      <c r="Y14" s="102"/>
      <c r="Z14" s="86"/>
      <c r="AA14" s="87"/>
      <c r="AB14" s="87"/>
      <c r="AC14" s="87"/>
      <c r="AD14" s="88"/>
      <c r="AE14" s="87"/>
      <c r="AF14" s="87"/>
      <c r="AG14" s="87"/>
      <c r="AH14" s="87"/>
      <c r="AI14" s="90"/>
      <c r="AJ14" s="50"/>
      <c r="AK14" s="99" t="s">
        <v>680</v>
      </c>
      <c r="AL14" s="99"/>
      <c r="AM14" s="99"/>
      <c r="AN14" s="99"/>
      <c r="AO14" s="100"/>
    </row>
    <row r="15" spans="1:41" ht="13.5" customHeight="1" x14ac:dyDescent="0.15">
      <c r="B15" s="67" t="s">
        <v>0</v>
      </c>
      <c r="C15" s="68"/>
      <c r="D15" s="68"/>
      <c r="E15" s="69"/>
      <c r="F15" s="70"/>
      <c r="G15" s="71"/>
      <c r="H15" s="71"/>
      <c r="I15" s="71"/>
      <c r="J15" s="71"/>
      <c r="K15" s="71"/>
      <c r="L15" s="71"/>
      <c r="M15" s="71"/>
      <c r="N15" s="71"/>
      <c r="O15" s="72"/>
      <c r="P15" s="73" t="s">
        <v>545</v>
      </c>
      <c r="Q15" s="74"/>
      <c r="R15" s="74"/>
      <c r="S15" s="74"/>
      <c r="T15" s="74"/>
      <c r="U15" s="75"/>
      <c r="V15" s="67" t="s">
        <v>0</v>
      </c>
      <c r="W15" s="68"/>
      <c r="X15" s="68"/>
      <c r="Y15" s="69"/>
      <c r="Z15" s="70"/>
      <c r="AA15" s="71"/>
      <c r="AB15" s="71"/>
      <c r="AC15" s="71"/>
      <c r="AD15" s="71"/>
      <c r="AE15" s="71"/>
      <c r="AF15" s="71"/>
      <c r="AG15" s="71"/>
      <c r="AH15" s="71"/>
      <c r="AI15" s="76"/>
      <c r="AJ15" s="77" t="s">
        <v>675</v>
      </c>
      <c r="AK15" s="77"/>
      <c r="AL15" s="77"/>
      <c r="AM15" s="77"/>
      <c r="AN15" s="77"/>
      <c r="AO15" s="78"/>
    </row>
    <row r="16" spans="1:41" ht="15" customHeight="1" x14ac:dyDescent="0.15">
      <c r="B16" s="79" t="s">
        <v>683</v>
      </c>
      <c r="C16" s="80"/>
      <c r="D16" s="80"/>
      <c r="E16" s="80"/>
      <c r="F16" s="83"/>
      <c r="G16" s="84"/>
      <c r="H16" s="84"/>
      <c r="I16" s="84"/>
      <c r="J16" s="85"/>
      <c r="K16" s="84"/>
      <c r="L16" s="84"/>
      <c r="M16" s="84"/>
      <c r="N16" s="84"/>
      <c r="O16" s="89"/>
      <c r="P16" s="52" t="s">
        <v>544</v>
      </c>
      <c r="Q16" s="91" t="s">
        <v>681</v>
      </c>
      <c r="R16" s="91"/>
      <c r="S16" s="91"/>
      <c r="T16" s="91"/>
      <c r="U16" s="92"/>
      <c r="V16" s="79" t="s">
        <v>9</v>
      </c>
      <c r="W16" s="80"/>
      <c r="X16" s="80"/>
      <c r="Y16" s="80"/>
      <c r="Z16" s="83"/>
      <c r="AA16" s="84"/>
      <c r="AB16" s="84"/>
      <c r="AC16" s="84"/>
      <c r="AD16" s="85"/>
      <c r="AE16" s="84"/>
      <c r="AF16" s="84"/>
      <c r="AG16" s="84"/>
      <c r="AH16" s="84"/>
      <c r="AI16" s="93"/>
      <c r="AJ16" s="95"/>
      <c r="AK16" s="95"/>
      <c r="AL16" s="95"/>
      <c r="AM16" s="95"/>
      <c r="AN16" s="95"/>
      <c r="AO16" s="96"/>
    </row>
    <row r="17" spans="2:41" ht="15" customHeight="1" thickBot="1" x14ac:dyDescent="0.2">
      <c r="B17" s="81"/>
      <c r="C17" s="82"/>
      <c r="D17" s="82"/>
      <c r="E17" s="82"/>
      <c r="F17" s="86"/>
      <c r="G17" s="87"/>
      <c r="H17" s="87"/>
      <c r="I17" s="87"/>
      <c r="J17" s="88"/>
      <c r="K17" s="87"/>
      <c r="L17" s="87"/>
      <c r="M17" s="87"/>
      <c r="N17" s="87"/>
      <c r="O17" s="90"/>
      <c r="P17" s="54"/>
      <c r="Q17" s="99" t="s">
        <v>677</v>
      </c>
      <c r="R17" s="99"/>
      <c r="S17" s="99"/>
      <c r="T17" s="99"/>
      <c r="U17" s="100"/>
      <c r="V17" s="81"/>
      <c r="W17" s="82"/>
      <c r="X17" s="82"/>
      <c r="Y17" s="82"/>
      <c r="Z17" s="86"/>
      <c r="AA17" s="87"/>
      <c r="AB17" s="87"/>
      <c r="AC17" s="87"/>
      <c r="AD17" s="88"/>
      <c r="AE17" s="87"/>
      <c r="AF17" s="87"/>
      <c r="AG17" s="87"/>
      <c r="AH17" s="87"/>
      <c r="AI17" s="94"/>
      <c r="AJ17" s="97"/>
      <c r="AK17" s="97"/>
      <c r="AL17" s="97"/>
      <c r="AM17" s="97"/>
      <c r="AN17" s="97"/>
      <c r="AO17" s="98"/>
    </row>
    <row r="18" spans="2:41" ht="7.5" customHeight="1" x14ac:dyDescent="0.15"/>
    <row r="19" spans="2:41" ht="18" customHeight="1" thickBot="1" x14ac:dyDescent="0.2">
      <c r="B19" s="165" t="s">
        <v>10</v>
      </c>
      <c r="C19" s="165"/>
      <c r="D19" s="165"/>
      <c r="E19" s="165"/>
      <c r="F19" s="165"/>
      <c r="G19" s="165"/>
      <c r="H19" s="166" t="s">
        <v>577</v>
      </c>
      <c r="I19" s="166"/>
      <c r="J19" s="166"/>
      <c r="K19" s="166"/>
      <c r="L19" s="166"/>
      <c r="M19" s="166"/>
      <c r="N19" s="166"/>
      <c r="O19" s="166"/>
      <c r="P19" s="166"/>
      <c r="Q19" s="166"/>
      <c r="R19" s="166"/>
      <c r="S19" s="166"/>
      <c r="T19" s="166"/>
      <c r="U19" s="166"/>
      <c r="V19" s="166"/>
      <c r="W19" s="166"/>
      <c r="X19" s="166"/>
      <c r="Y19" s="166"/>
      <c r="Z19" s="166"/>
      <c r="AA19" s="166"/>
      <c r="AB19" s="166"/>
      <c r="AC19" s="166"/>
      <c r="AD19" s="166"/>
      <c r="AE19" s="166"/>
      <c r="AF19" s="166"/>
      <c r="AG19" s="166"/>
      <c r="AH19" s="166"/>
      <c r="AI19" s="166"/>
      <c r="AJ19" s="166"/>
      <c r="AK19" s="166"/>
      <c r="AL19" s="166"/>
      <c r="AM19" s="166"/>
    </row>
    <row r="20" spans="2:41" ht="13.5" customHeight="1" x14ac:dyDescent="0.15">
      <c r="B20" s="167" t="s">
        <v>11</v>
      </c>
      <c r="C20" s="168"/>
      <c r="D20" s="171" t="s">
        <v>12</v>
      </c>
      <c r="E20" s="171"/>
      <c r="F20" s="173" t="s">
        <v>0</v>
      </c>
      <c r="G20" s="174"/>
      <c r="H20" s="174"/>
      <c r="I20" s="174"/>
      <c r="J20" s="174"/>
      <c r="K20" s="174" t="s">
        <v>0</v>
      </c>
      <c r="L20" s="174"/>
      <c r="M20" s="174"/>
      <c r="N20" s="174"/>
      <c r="O20" s="175"/>
      <c r="P20" s="160" t="s">
        <v>576</v>
      </c>
      <c r="Q20" s="161"/>
      <c r="R20" s="160" t="s">
        <v>15</v>
      </c>
      <c r="S20" s="161"/>
      <c r="T20" s="160" t="s">
        <v>16</v>
      </c>
      <c r="U20" s="163"/>
      <c r="V20" s="167" t="s">
        <v>11</v>
      </c>
      <c r="W20" s="168"/>
      <c r="X20" s="171" t="s">
        <v>12</v>
      </c>
      <c r="Y20" s="171"/>
      <c r="Z20" s="173" t="s">
        <v>0</v>
      </c>
      <c r="AA20" s="174"/>
      <c r="AB20" s="174"/>
      <c r="AC20" s="174"/>
      <c r="AD20" s="174"/>
      <c r="AE20" s="174" t="s">
        <v>0</v>
      </c>
      <c r="AF20" s="174"/>
      <c r="AG20" s="174"/>
      <c r="AH20" s="174"/>
      <c r="AI20" s="175"/>
      <c r="AJ20" s="160" t="s">
        <v>576</v>
      </c>
      <c r="AK20" s="161"/>
      <c r="AL20" s="160" t="s">
        <v>15</v>
      </c>
      <c r="AM20" s="161"/>
      <c r="AN20" s="160" t="s">
        <v>16</v>
      </c>
      <c r="AO20" s="163"/>
    </row>
    <row r="21" spans="2:41" ht="30" customHeight="1" thickBot="1" x14ac:dyDescent="0.2">
      <c r="B21" s="169"/>
      <c r="C21" s="170"/>
      <c r="D21" s="172"/>
      <c r="E21" s="172"/>
      <c r="F21" s="176" t="s">
        <v>542</v>
      </c>
      <c r="G21" s="177"/>
      <c r="H21" s="177"/>
      <c r="I21" s="177"/>
      <c r="J21" s="177"/>
      <c r="K21" s="177" t="s">
        <v>543</v>
      </c>
      <c r="L21" s="177"/>
      <c r="M21" s="177"/>
      <c r="N21" s="177"/>
      <c r="O21" s="178"/>
      <c r="P21" s="162"/>
      <c r="Q21" s="162"/>
      <c r="R21" s="162"/>
      <c r="S21" s="162"/>
      <c r="T21" s="162"/>
      <c r="U21" s="164"/>
      <c r="V21" s="169"/>
      <c r="W21" s="170"/>
      <c r="X21" s="172"/>
      <c r="Y21" s="172"/>
      <c r="Z21" s="176" t="s">
        <v>542</v>
      </c>
      <c r="AA21" s="177"/>
      <c r="AB21" s="177"/>
      <c r="AC21" s="177"/>
      <c r="AD21" s="177"/>
      <c r="AE21" s="177" t="s">
        <v>543</v>
      </c>
      <c r="AF21" s="177"/>
      <c r="AG21" s="177"/>
      <c r="AH21" s="177"/>
      <c r="AI21" s="178"/>
      <c r="AJ21" s="162"/>
      <c r="AK21" s="162"/>
      <c r="AL21" s="162"/>
      <c r="AM21" s="162"/>
      <c r="AN21" s="162"/>
      <c r="AO21" s="164"/>
    </row>
    <row r="22" spans="2:41" ht="13.5" customHeight="1" thickTop="1" x14ac:dyDescent="0.15">
      <c r="B22" s="179">
        <v>1</v>
      </c>
      <c r="C22" s="180"/>
      <c r="D22" s="183"/>
      <c r="E22" s="183"/>
      <c r="F22" s="185"/>
      <c r="G22" s="186"/>
      <c r="H22" s="186"/>
      <c r="I22" s="186"/>
      <c r="J22" s="186"/>
      <c r="K22" s="186"/>
      <c r="L22" s="186"/>
      <c r="M22" s="186"/>
      <c r="N22" s="186"/>
      <c r="O22" s="187"/>
      <c r="P22" s="183"/>
      <c r="Q22" s="183"/>
      <c r="R22" s="188"/>
      <c r="S22" s="189"/>
      <c r="T22" s="188" t="s">
        <v>544</v>
      </c>
      <c r="U22" s="201"/>
      <c r="V22" s="179">
        <v>7</v>
      </c>
      <c r="W22" s="180"/>
      <c r="X22" s="183"/>
      <c r="Y22" s="183"/>
      <c r="Z22" s="185"/>
      <c r="AA22" s="186"/>
      <c r="AB22" s="186"/>
      <c r="AC22" s="186"/>
      <c r="AD22" s="186"/>
      <c r="AE22" s="186"/>
      <c r="AF22" s="186"/>
      <c r="AG22" s="186"/>
      <c r="AH22" s="186"/>
      <c r="AI22" s="187"/>
      <c r="AJ22" s="183"/>
      <c r="AK22" s="183"/>
      <c r="AL22" s="188"/>
      <c r="AM22" s="189"/>
      <c r="AN22" s="188" t="s">
        <v>596</v>
      </c>
      <c r="AO22" s="201"/>
    </row>
    <row r="23" spans="2:41" ht="30" customHeight="1" x14ac:dyDescent="0.15">
      <c r="B23" s="181"/>
      <c r="C23" s="182"/>
      <c r="D23" s="184"/>
      <c r="E23" s="184"/>
      <c r="F23" s="203"/>
      <c r="G23" s="204"/>
      <c r="H23" s="204"/>
      <c r="I23" s="204"/>
      <c r="J23" s="204"/>
      <c r="K23" s="204"/>
      <c r="L23" s="204"/>
      <c r="M23" s="204"/>
      <c r="N23" s="204"/>
      <c r="O23" s="205"/>
      <c r="P23" s="184"/>
      <c r="Q23" s="184"/>
      <c r="R23" s="190"/>
      <c r="S23" s="133"/>
      <c r="T23" s="190"/>
      <c r="U23" s="202"/>
      <c r="V23" s="181"/>
      <c r="W23" s="182"/>
      <c r="X23" s="184"/>
      <c r="Y23" s="184"/>
      <c r="Z23" s="203"/>
      <c r="AA23" s="204"/>
      <c r="AB23" s="204"/>
      <c r="AC23" s="204"/>
      <c r="AD23" s="204"/>
      <c r="AE23" s="204"/>
      <c r="AF23" s="204"/>
      <c r="AG23" s="204"/>
      <c r="AH23" s="204"/>
      <c r="AI23" s="205"/>
      <c r="AJ23" s="184"/>
      <c r="AK23" s="184"/>
      <c r="AL23" s="190"/>
      <c r="AM23" s="133"/>
      <c r="AN23" s="190"/>
      <c r="AO23" s="202"/>
    </row>
    <row r="24" spans="2:41" ht="13.5" customHeight="1" x14ac:dyDescent="0.15">
      <c r="B24" s="191">
        <v>2</v>
      </c>
      <c r="C24" s="192"/>
      <c r="D24" s="195"/>
      <c r="E24" s="195"/>
      <c r="F24" s="197"/>
      <c r="G24" s="198"/>
      <c r="H24" s="198"/>
      <c r="I24" s="198"/>
      <c r="J24" s="198"/>
      <c r="K24" s="198"/>
      <c r="L24" s="198"/>
      <c r="M24" s="198"/>
      <c r="N24" s="198"/>
      <c r="O24" s="199"/>
      <c r="P24" s="195"/>
      <c r="Q24" s="195"/>
      <c r="R24" s="200"/>
      <c r="S24" s="151"/>
      <c r="T24" s="206" t="s">
        <v>544</v>
      </c>
      <c r="U24" s="207"/>
      <c r="V24" s="191">
        <v>8</v>
      </c>
      <c r="W24" s="192"/>
      <c r="X24" s="195"/>
      <c r="Y24" s="195"/>
      <c r="Z24" s="197"/>
      <c r="AA24" s="198"/>
      <c r="AB24" s="198"/>
      <c r="AC24" s="198"/>
      <c r="AD24" s="198"/>
      <c r="AE24" s="198"/>
      <c r="AF24" s="198"/>
      <c r="AG24" s="198"/>
      <c r="AH24" s="198"/>
      <c r="AI24" s="199"/>
      <c r="AJ24" s="195"/>
      <c r="AK24" s="195"/>
      <c r="AL24" s="200"/>
      <c r="AM24" s="151"/>
      <c r="AN24" s="206" t="s">
        <v>544</v>
      </c>
      <c r="AO24" s="207"/>
    </row>
    <row r="25" spans="2:41" ht="30" customHeight="1" x14ac:dyDescent="0.15">
      <c r="B25" s="193"/>
      <c r="C25" s="194"/>
      <c r="D25" s="196"/>
      <c r="E25" s="196"/>
      <c r="F25" s="210"/>
      <c r="G25" s="211"/>
      <c r="H25" s="211"/>
      <c r="I25" s="211"/>
      <c r="J25" s="211"/>
      <c r="K25" s="211"/>
      <c r="L25" s="211"/>
      <c r="M25" s="211"/>
      <c r="N25" s="211"/>
      <c r="O25" s="212"/>
      <c r="P25" s="196"/>
      <c r="Q25" s="196"/>
      <c r="R25" s="190"/>
      <c r="S25" s="133"/>
      <c r="T25" s="208"/>
      <c r="U25" s="209"/>
      <c r="V25" s="193"/>
      <c r="W25" s="194"/>
      <c r="X25" s="196"/>
      <c r="Y25" s="196"/>
      <c r="Z25" s="210"/>
      <c r="AA25" s="211"/>
      <c r="AB25" s="211"/>
      <c r="AC25" s="211"/>
      <c r="AD25" s="211"/>
      <c r="AE25" s="211"/>
      <c r="AF25" s="211"/>
      <c r="AG25" s="211"/>
      <c r="AH25" s="211"/>
      <c r="AI25" s="212"/>
      <c r="AJ25" s="196"/>
      <c r="AK25" s="196"/>
      <c r="AL25" s="190"/>
      <c r="AM25" s="133"/>
      <c r="AN25" s="208"/>
      <c r="AO25" s="209"/>
    </row>
    <row r="26" spans="2:41" ht="13.5" customHeight="1" x14ac:dyDescent="0.15">
      <c r="B26" s="181">
        <v>3</v>
      </c>
      <c r="C26" s="182"/>
      <c r="D26" s="195"/>
      <c r="E26" s="195"/>
      <c r="F26" s="197"/>
      <c r="G26" s="198"/>
      <c r="H26" s="198"/>
      <c r="I26" s="198"/>
      <c r="J26" s="198"/>
      <c r="K26" s="198"/>
      <c r="L26" s="198"/>
      <c r="M26" s="198"/>
      <c r="N26" s="198"/>
      <c r="O26" s="199"/>
      <c r="P26" s="195"/>
      <c r="Q26" s="195"/>
      <c r="R26" s="200"/>
      <c r="S26" s="151"/>
      <c r="T26" s="206" t="s">
        <v>544</v>
      </c>
      <c r="U26" s="207"/>
      <c r="V26" s="181">
        <v>9</v>
      </c>
      <c r="W26" s="182"/>
      <c r="X26" s="195"/>
      <c r="Y26" s="195"/>
      <c r="Z26" s="197"/>
      <c r="AA26" s="198"/>
      <c r="AB26" s="198"/>
      <c r="AC26" s="198"/>
      <c r="AD26" s="198"/>
      <c r="AE26" s="198"/>
      <c r="AF26" s="198"/>
      <c r="AG26" s="198"/>
      <c r="AH26" s="198"/>
      <c r="AI26" s="199"/>
      <c r="AJ26" s="195"/>
      <c r="AK26" s="195"/>
      <c r="AL26" s="200"/>
      <c r="AM26" s="151"/>
      <c r="AN26" s="206" t="s">
        <v>544</v>
      </c>
      <c r="AO26" s="207"/>
    </row>
    <row r="27" spans="2:41" ht="30" customHeight="1" x14ac:dyDescent="0.15">
      <c r="B27" s="181"/>
      <c r="C27" s="182"/>
      <c r="D27" s="196"/>
      <c r="E27" s="196"/>
      <c r="F27" s="210"/>
      <c r="G27" s="211"/>
      <c r="H27" s="211"/>
      <c r="I27" s="211"/>
      <c r="J27" s="211"/>
      <c r="K27" s="211"/>
      <c r="L27" s="211"/>
      <c r="M27" s="211"/>
      <c r="N27" s="211"/>
      <c r="O27" s="212"/>
      <c r="P27" s="196"/>
      <c r="Q27" s="196"/>
      <c r="R27" s="190"/>
      <c r="S27" s="133"/>
      <c r="T27" s="208"/>
      <c r="U27" s="209"/>
      <c r="V27" s="181"/>
      <c r="W27" s="182"/>
      <c r="X27" s="196"/>
      <c r="Y27" s="196"/>
      <c r="Z27" s="210"/>
      <c r="AA27" s="211"/>
      <c r="AB27" s="211"/>
      <c r="AC27" s="211"/>
      <c r="AD27" s="211"/>
      <c r="AE27" s="211"/>
      <c r="AF27" s="211"/>
      <c r="AG27" s="211"/>
      <c r="AH27" s="211"/>
      <c r="AI27" s="212"/>
      <c r="AJ27" s="196"/>
      <c r="AK27" s="196"/>
      <c r="AL27" s="190"/>
      <c r="AM27" s="133"/>
      <c r="AN27" s="208"/>
      <c r="AO27" s="209"/>
    </row>
    <row r="28" spans="2:41" ht="13.5" customHeight="1" x14ac:dyDescent="0.15">
      <c r="B28" s="191">
        <v>4</v>
      </c>
      <c r="C28" s="192"/>
      <c r="D28" s="195"/>
      <c r="E28" s="195"/>
      <c r="F28" s="197"/>
      <c r="G28" s="198"/>
      <c r="H28" s="198"/>
      <c r="I28" s="198"/>
      <c r="J28" s="198"/>
      <c r="K28" s="198"/>
      <c r="L28" s="198"/>
      <c r="M28" s="198"/>
      <c r="N28" s="198"/>
      <c r="O28" s="199"/>
      <c r="P28" s="195"/>
      <c r="Q28" s="195"/>
      <c r="R28" s="200"/>
      <c r="S28" s="151"/>
      <c r="T28" s="206" t="s">
        <v>544</v>
      </c>
      <c r="U28" s="207"/>
      <c r="V28" s="191">
        <v>10</v>
      </c>
      <c r="W28" s="192"/>
      <c r="X28" s="195"/>
      <c r="Y28" s="195"/>
      <c r="Z28" s="197"/>
      <c r="AA28" s="198"/>
      <c r="AB28" s="198"/>
      <c r="AC28" s="198"/>
      <c r="AD28" s="198"/>
      <c r="AE28" s="198"/>
      <c r="AF28" s="198"/>
      <c r="AG28" s="198"/>
      <c r="AH28" s="198"/>
      <c r="AI28" s="199"/>
      <c r="AJ28" s="195"/>
      <c r="AK28" s="195"/>
      <c r="AL28" s="200"/>
      <c r="AM28" s="151"/>
      <c r="AN28" s="206" t="s">
        <v>544</v>
      </c>
      <c r="AO28" s="207"/>
    </row>
    <row r="29" spans="2:41" ht="30" customHeight="1" x14ac:dyDescent="0.15">
      <c r="B29" s="193"/>
      <c r="C29" s="194"/>
      <c r="D29" s="196"/>
      <c r="E29" s="196"/>
      <c r="F29" s="210"/>
      <c r="G29" s="211"/>
      <c r="H29" s="211"/>
      <c r="I29" s="211"/>
      <c r="J29" s="211"/>
      <c r="K29" s="211"/>
      <c r="L29" s="211"/>
      <c r="M29" s="211"/>
      <c r="N29" s="211"/>
      <c r="O29" s="212"/>
      <c r="P29" s="196"/>
      <c r="Q29" s="196"/>
      <c r="R29" s="190"/>
      <c r="S29" s="133"/>
      <c r="T29" s="208"/>
      <c r="U29" s="209"/>
      <c r="V29" s="193"/>
      <c r="W29" s="194"/>
      <c r="X29" s="196"/>
      <c r="Y29" s="196"/>
      <c r="Z29" s="210"/>
      <c r="AA29" s="211"/>
      <c r="AB29" s="211"/>
      <c r="AC29" s="211"/>
      <c r="AD29" s="211"/>
      <c r="AE29" s="211"/>
      <c r="AF29" s="211"/>
      <c r="AG29" s="211"/>
      <c r="AH29" s="211"/>
      <c r="AI29" s="212"/>
      <c r="AJ29" s="196"/>
      <c r="AK29" s="196"/>
      <c r="AL29" s="190"/>
      <c r="AM29" s="133"/>
      <c r="AN29" s="208"/>
      <c r="AO29" s="209"/>
    </row>
    <row r="30" spans="2:41" ht="13.5" customHeight="1" x14ac:dyDescent="0.15">
      <c r="B30" s="181">
        <v>5</v>
      </c>
      <c r="C30" s="182"/>
      <c r="D30" s="195"/>
      <c r="E30" s="195"/>
      <c r="F30" s="197"/>
      <c r="G30" s="198"/>
      <c r="H30" s="198"/>
      <c r="I30" s="198"/>
      <c r="J30" s="198"/>
      <c r="K30" s="198"/>
      <c r="L30" s="198"/>
      <c r="M30" s="198"/>
      <c r="N30" s="198"/>
      <c r="O30" s="199"/>
      <c r="P30" s="195"/>
      <c r="Q30" s="195"/>
      <c r="R30" s="200"/>
      <c r="S30" s="151"/>
      <c r="T30" s="206" t="s">
        <v>544</v>
      </c>
      <c r="U30" s="207"/>
      <c r="V30" s="213">
        <v>11</v>
      </c>
      <c r="W30" s="214"/>
      <c r="X30" s="195"/>
      <c r="Y30" s="195"/>
      <c r="Z30" s="197"/>
      <c r="AA30" s="198"/>
      <c r="AB30" s="198"/>
      <c r="AC30" s="198"/>
      <c r="AD30" s="198"/>
      <c r="AE30" s="198"/>
      <c r="AF30" s="198"/>
      <c r="AG30" s="198"/>
      <c r="AH30" s="198"/>
      <c r="AI30" s="199"/>
      <c r="AJ30" s="195"/>
      <c r="AK30" s="195"/>
      <c r="AL30" s="200"/>
      <c r="AM30" s="151"/>
      <c r="AN30" s="206" t="s">
        <v>544</v>
      </c>
      <c r="AO30" s="207"/>
    </row>
    <row r="31" spans="2:41" ht="30" customHeight="1" x14ac:dyDescent="0.15">
      <c r="B31" s="181"/>
      <c r="C31" s="182"/>
      <c r="D31" s="196"/>
      <c r="E31" s="196"/>
      <c r="F31" s="210"/>
      <c r="G31" s="211"/>
      <c r="H31" s="211"/>
      <c r="I31" s="211"/>
      <c r="J31" s="211"/>
      <c r="K31" s="211"/>
      <c r="L31" s="211"/>
      <c r="M31" s="211"/>
      <c r="N31" s="211"/>
      <c r="O31" s="212"/>
      <c r="P31" s="196"/>
      <c r="Q31" s="196"/>
      <c r="R31" s="190"/>
      <c r="S31" s="133"/>
      <c r="T31" s="208"/>
      <c r="U31" s="209"/>
      <c r="V31" s="213"/>
      <c r="W31" s="214"/>
      <c r="X31" s="196"/>
      <c r="Y31" s="196"/>
      <c r="Z31" s="210"/>
      <c r="AA31" s="211"/>
      <c r="AB31" s="211"/>
      <c r="AC31" s="211"/>
      <c r="AD31" s="211"/>
      <c r="AE31" s="211"/>
      <c r="AF31" s="211"/>
      <c r="AG31" s="211"/>
      <c r="AH31" s="211"/>
      <c r="AI31" s="212"/>
      <c r="AJ31" s="196"/>
      <c r="AK31" s="196"/>
      <c r="AL31" s="190"/>
      <c r="AM31" s="133"/>
      <c r="AN31" s="208"/>
      <c r="AO31" s="209"/>
    </row>
    <row r="32" spans="2:41" ht="13.5" customHeight="1" x14ac:dyDescent="0.15">
      <c r="B32" s="191">
        <v>6</v>
      </c>
      <c r="C32" s="192"/>
      <c r="D32" s="195"/>
      <c r="E32" s="195"/>
      <c r="F32" s="197"/>
      <c r="G32" s="198"/>
      <c r="H32" s="198"/>
      <c r="I32" s="198"/>
      <c r="J32" s="198"/>
      <c r="K32" s="198"/>
      <c r="L32" s="198"/>
      <c r="M32" s="198"/>
      <c r="N32" s="198"/>
      <c r="O32" s="199"/>
      <c r="P32" s="195"/>
      <c r="Q32" s="195"/>
      <c r="R32" s="200"/>
      <c r="S32" s="151"/>
      <c r="T32" s="206" t="s">
        <v>544</v>
      </c>
      <c r="U32" s="207"/>
      <c r="V32" s="213">
        <v>12</v>
      </c>
      <c r="W32" s="214"/>
      <c r="X32" s="195"/>
      <c r="Y32" s="195"/>
      <c r="Z32" s="197"/>
      <c r="AA32" s="198"/>
      <c r="AB32" s="198"/>
      <c r="AC32" s="198"/>
      <c r="AD32" s="198"/>
      <c r="AE32" s="198"/>
      <c r="AF32" s="198"/>
      <c r="AG32" s="198"/>
      <c r="AH32" s="198"/>
      <c r="AI32" s="199"/>
      <c r="AJ32" s="195"/>
      <c r="AK32" s="195"/>
      <c r="AL32" s="200"/>
      <c r="AM32" s="151"/>
      <c r="AN32" s="206" t="s">
        <v>544</v>
      </c>
      <c r="AO32" s="207"/>
    </row>
    <row r="33" spans="1:43" ht="30" customHeight="1" thickBot="1" x14ac:dyDescent="0.2">
      <c r="B33" s="215"/>
      <c r="C33" s="216"/>
      <c r="D33" s="217"/>
      <c r="E33" s="217"/>
      <c r="F33" s="218"/>
      <c r="G33" s="219"/>
      <c r="H33" s="219"/>
      <c r="I33" s="219"/>
      <c r="J33" s="219"/>
      <c r="K33" s="219"/>
      <c r="L33" s="219"/>
      <c r="M33" s="219"/>
      <c r="N33" s="219"/>
      <c r="O33" s="220"/>
      <c r="P33" s="217"/>
      <c r="Q33" s="217"/>
      <c r="R33" s="86"/>
      <c r="S33" s="90"/>
      <c r="T33" s="221"/>
      <c r="U33" s="222"/>
      <c r="V33" s="223"/>
      <c r="W33" s="224"/>
      <c r="X33" s="217"/>
      <c r="Y33" s="217"/>
      <c r="Z33" s="218"/>
      <c r="AA33" s="219"/>
      <c r="AB33" s="219"/>
      <c r="AC33" s="219"/>
      <c r="AD33" s="219"/>
      <c r="AE33" s="219"/>
      <c r="AF33" s="219"/>
      <c r="AG33" s="219"/>
      <c r="AH33" s="219"/>
      <c r="AI33" s="220"/>
      <c r="AJ33" s="217"/>
      <c r="AK33" s="217"/>
      <c r="AL33" s="86"/>
      <c r="AM33" s="90"/>
      <c r="AN33" s="221"/>
      <c r="AO33" s="222"/>
    </row>
    <row r="34" spans="1:43" ht="7.5" customHeight="1" x14ac:dyDescent="0.15"/>
    <row r="35" spans="1:43" ht="18" customHeight="1" thickBot="1" x14ac:dyDescent="0.2">
      <c r="B35" s="165" t="s">
        <v>600</v>
      </c>
      <c r="C35" s="165"/>
      <c r="D35" s="165"/>
      <c r="E35" s="165"/>
      <c r="F35" s="165"/>
      <c r="G35" s="165"/>
      <c r="H35" s="165"/>
      <c r="I35" s="165"/>
      <c r="J35" s="165"/>
      <c r="K35" s="165"/>
      <c r="L35" s="225" t="s">
        <v>599</v>
      </c>
      <c r="M35" s="225"/>
      <c r="N35" s="225"/>
      <c r="O35" s="225"/>
      <c r="P35" s="225"/>
      <c r="Q35" s="225"/>
      <c r="R35" s="225"/>
      <c r="S35" s="225"/>
      <c r="T35" s="225"/>
      <c r="U35" s="225"/>
      <c r="V35" s="225"/>
      <c r="W35" s="225"/>
      <c r="X35" s="225"/>
      <c r="Y35" s="225"/>
      <c r="Z35" s="225"/>
      <c r="AA35" s="225"/>
      <c r="AB35" s="225"/>
      <c r="AC35" s="225"/>
      <c r="AD35" s="225"/>
      <c r="AE35" s="225"/>
      <c r="AF35" s="225"/>
      <c r="AG35" s="225"/>
      <c r="AH35" s="225"/>
      <c r="AI35" s="225"/>
      <c r="AJ35" s="225"/>
      <c r="AK35" s="225"/>
      <c r="AL35" s="225"/>
      <c r="AM35" s="225"/>
      <c r="AN35" s="225"/>
      <c r="AO35" s="225"/>
      <c r="AP35" s="225"/>
      <c r="AQ35" s="225"/>
    </row>
    <row r="36" spans="1:43" ht="20.100000000000001" customHeight="1" x14ac:dyDescent="0.15">
      <c r="B36" s="226" t="s">
        <v>597</v>
      </c>
      <c r="C36" s="227"/>
      <c r="D36" s="227"/>
      <c r="E36" s="227"/>
      <c r="F36" s="228"/>
      <c r="G36" s="232"/>
      <c r="H36" s="233"/>
      <c r="I36" s="233"/>
      <c r="J36" s="233"/>
      <c r="K36" s="233"/>
      <c r="L36" s="233"/>
      <c r="M36" s="233"/>
      <c r="N36" s="233"/>
      <c r="O36" s="233"/>
      <c r="P36" s="233"/>
      <c r="Q36" s="233"/>
      <c r="R36" s="233"/>
      <c r="S36" s="233"/>
      <c r="T36" s="233"/>
      <c r="U36" s="237"/>
      <c r="V36" s="226" t="s">
        <v>598</v>
      </c>
      <c r="W36" s="227"/>
      <c r="X36" s="227"/>
      <c r="Y36" s="227"/>
      <c r="Z36" s="228"/>
      <c r="AA36" s="232"/>
      <c r="AB36" s="233"/>
      <c r="AC36" s="233"/>
      <c r="AD36" s="233"/>
      <c r="AE36" s="233"/>
      <c r="AF36" s="233"/>
      <c r="AG36" s="233"/>
      <c r="AH36" s="233"/>
      <c r="AI36" s="233"/>
      <c r="AJ36" s="233"/>
      <c r="AK36" s="233"/>
      <c r="AL36" s="233"/>
      <c r="AM36" s="233"/>
      <c r="AN36" s="233"/>
      <c r="AO36" s="237"/>
    </row>
    <row r="37" spans="1:43" ht="20.100000000000001" customHeight="1" thickBot="1" x14ac:dyDescent="0.2">
      <c r="B37" s="229"/>
      <c r="C37" s="230"/>
      <c r="D37" s="230"/>
      <c r="E37" s="230"/>
      <c r="F37" s="231"/>
      <c r="G37" s="234"/>
      <c r="H37" s="235"/>
      <c r="I37" s="235"/>
      <c r="J37" s="235"/>
      <c r="K37" s="235"/>
      <c r="L37" s="235"/>
      <c r="M37" s="235"/>
      <c r="N37" s="235"/>
      <c r="O37" s="235"/>
      <c r="P37" s="235"/>
      <c r="Q37" s="235"/>
      <c r="R37" s="235"/>
      <c r="S37" s="235"/>
      <c r="T37" s="235"/>
      <c r="U37" s="236"/>
      <c r="V37" s="229"/>
      <c r="W37" s="230"/>
      <c r="X37" s="230"/>
      <c r="Y37" s="230"/>
      <c r="Z37" s="231"/>
      <c r="AA37" s="234"/>
      <c r="AB37" s="235"/>
      <c r="AC37" s="235"/>
      <c r="AD37" s="235"/>
      <c r="AE37" s="235"/>
      <c r="AF37" s="235"/>
      <c r="AG37" s="235"/>
      <c r="AH37" s="235"/>
      <c r="AI37" s="235"/>
      <c r="AJ37" s="235"/>
      <c r="AK37" s="235"/>
      <c r="AL37" s="235"/>
      <c r="AM37" s="235"/>
      <c r="AN37" s="235"/>
      <c r="AO37" s="236"/>
    </row>
    <row r="38" spans="1:43" ht="7.5" customHeight="1" x14ac:dyDescent="0.15"/>
    <row r="39" spans="1:43" ht="18" customHeight="1" x14ac:dyDescent="0.15">
      <c r="B39" s="64" t="s">
        <v>684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64"/>
      <c r="AD39" s="64"/>
      <c r="AE39" s="64"/>
      <c r="AF39" s="64"/>
      <c r="AG39" s="64"/>
      <c r="AH39" s="64"/>
      <c r="AI39" s="64"/>
      <c r="AJ39" s="64"/>
      <c r="AK39" s="64"/>
      <c r="AL39" s="64"/>
      <c r="AM39" s="64"/>
    </row>
    <row r="40" spans="1:43" ht="22.5" customHeight="1" x14ac:dyDescent="0.15">
      <c r="B40" s="65"/>
      <c r="C40" s="65"/>
      <c r="D40" s="65"/>
      <c r="E40" s="65"/>
      <c r="F40" s="66" t="s">
        <v>685</v>
      </c>
      <c r="G40" s="66"/>
      <c r="H40" s="65"/>
      <c r="I40" s="65"/>
      <c r="J40" s="66" t="s">
        <v>686</v>
      </c>
      <c r="K40" s="66"/>
      <c r="L40" s="65"/>
      <c r="M40" s="65"/>
      <c r="N40" s="66" t="s">
        <v>687</v>
      </c>
      <c r="O40" s="66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5.0999999999999996" customHeight="1" x14ac:dyDescent="0.15"/>
    <row r="42" spans="1:43" ht="24" customHeight="1" x14ac:dyDescent="0.2">
      <c r="A42" s="56" t="s">
        <v>688</v>
      </c>
      <c r="B42" s="59" t="s">
        <v>689</v>
      </c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60" t="s">
        <v>690</v>
      </c>
      <c r="U42" s="60"/>
      <c r="V42" s="60"/>
      <c r="W42" s="60"/>
      <c r="X42" s="61"/>
      <c r="Y42" s="61"/>
      <c r="Z42" s="61"/>
      <c r="AA42" s="61"/>
      <c r="AB42" s="61"/>
      <c r="AC42" s="61"/>
      <c r="AD42" s="61"/>
      <c r="AE42" s="61"/>
      <c r="AF42" s="61"/>
      <c r="AG42" s="61"/>
      <c r="AH42" s="61"/>
      <c r="AI42" s="61"/>
      <c r="AJ42" s="61"/>
      <c r="AK42" s="58"/>
      <c r="AL42" s="62" t="s">
        <v>691</v>
      </c>
      <c r="AM42" s="63"/>
    </row>
    <row r="43" spans="1:43" ht="11.1" customHeight="1" x14ac:dyDescent="0.15"/>
    <row r="44" spans="1:43" ht="24" customHeight="1" x14ac:dyDescent="0.2">
      <c r="A44" s="56" t="s">
        <v>692</v>
      </c>
      <c r="B44" s="59" t="s">
        <v>689</v>
      </c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60" t="s">
        <v>690</v>
      </c>
      <c r="U44" s="60"/>
      <c r="V44" s="60"/>
      <c r="W44" s="60"/>
      <c r="X44" s="61"/>
      <c r="Y44" s="61"/>
      <c r="Z44" s="61"/>
      <c r="AA44" s="61"/>
      <c r="AB44" s="61"/>
      <c r="AC44" s="61"/>
      <c r="AD44" s="61"/>
      <c r="AE44" s="61"/>
      <c r="AF44" s="61"/>
      <c r="AG44" s="61"/>
      <c r="AH44" s="61"/>
      <c r="AI44" s="61"/>
      <c r="AJ44" s="61"/>
      <c r="AK44" s="58"/>
      <c r="AL44" s="62" t="s">
        <v>691</v>
      </c>
      <c r="AM44" s="63"/>
    </row>
    <row r="45" spans="1:43" ht="24.95" customHeight="1" x14ac:dyDescent="0.15"/>
  </sheetData>
  <sheetProtection sheet="1" objects="1" scenarios="1"/>
  <mergeCells count="247">
    <mergeCell ref="B35:K35"/>
    <mergeCell ref="L35:AQ35"/>
    <mergeCell ref="B36:F37"/>
    <mergeCell ref="G36:I36"/>
    <mergeCell ref="J36:L36"/>
    <mergeCell ref="M36:O36"/>
    <mergeCell ref="P36:R36"/>
    <mergeCell ref="G37:I37"/>
    <mergeCell ref="J37:L37"/>
    <mergeCell ref="M37:O37"/>
    <mergeCell ref="P37:R37"/>
    <mergeCell ref="AJ37:AL37"/>
    <mergeCell ref="AM37:AO37"/>
    <mergeCell ref="S36:U36"/>
    <mergeCell ref="V36:Z37"/>
    <mergeCell ref="AA36:AC36"/>
    <mergeCell ref="AD36:AF36"/>
    <mergeCell ref="AG36:AI36"/>
    <mergeCell ref="AJ36:AL36"/>
    <mergeCell ref="AM36:AO36"/>
    <mergeCell ref="S37:U37"/>
    <mergeCell ref="AA37:AC37"/>
    <mergeCell ref="AD37:AF37"/>
    <mergeCell ref="AG37:AI37"/>
    <mergeCell ref="AN32:AO33"/>
    <mergeCell ref="AJ32:AK33"/>
    <mergeCell ref="Z33:AD33"/>
    <mergeCell ref="AE33:AI33"/>
    <mergeCell ref="T32:U33"/>
    <mergeCell ref="V32:W33"/>
    <mergeCell ref="X32:Y33"/>
    <mergeCell ref="Z32:AD32"/>
    <mergeCell ref="AE32:AI32"/>
    <mergeCell ref="B32:C33"/>
    <mergeCell ref="D32:E33"/>
    <mergeCell ref="F32:J32"/>
    <mergeCell ref="K32:O32"/>
    <mergeCell ref="P32:Q33"/>
    <mergeCell ref="R32:S33"/>
    <mergeCell ref="F33:J33"/>
    <mergeCell ref="K33:O33"/>
    <mergeCell ref="AL30:AM31"/>
    <mergeCell ref="B30:C31"/>
    <mergeCell ref="D30:E31"/>
    <mergeCell ref="AL32:AM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AE30:AI30"/>
    <mergeCell ref="AJ30:AK31"/>
    <mergeCell ref="F30:J30"/>
    <mergeCell ref="K30:O30"/>
    <mergeCell ref="P30:Q31"/>
    <mergeCell ref="R30:S31"/>
    <mergeCell ref="AL28:AM29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B28:C29"/>
    <mergeCell ref="D28:E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2:C23"/>
    <mergeCell ref="D22:E23"/>
    <mergeCell ref="F22:J22"/>
    <mergeCell ref="K22:O22"/>
    <mergeCell ref="P22:Q23"/>
    <mergeCell ref="R22:S23"/>
    <mergeCell ref="B24:C25"/>
    <mergeCell ref="D24:E25"/>
    <mergeCell ref="F24:J24"/>
    <mergeCell ref="K24:O24"/>
    <mergeCell ref="P24:Q25"/>
    <mergeCell ref="R24:S25"/>
    <mergeCell ref="AL20:AM21"/>
    <mergeCell ref="AN20:AO21"/>
    <mergeCell ref="B19:G19"/>
    <mergeCell ref="H19:AM19"/>
    <mergeCell ref="B20:C21"/>
    <mergeCell ref="D20:E21"/>
    <mergeCell ref="F20:J20"/>
    <mergeCell ref="K20:O20"/>
    <mergeCell ref="P20:Q21"/>
    <mergeCell ref="R20:S21"/>
    <mergeCell ref="T20:U21"/>
    <mergeCell ref="V20:W21"/>
    <mergeCell ref="F21:J21"/>
    <mergeCell ref="K21:O21"/>
    <mergeCell ref="Z21:AD21"/>
    <mergeCell ref="AE21:AI21"/>
    <mergeCell ref="X20:Y21"/>
    <mergeCell ref="Z20:AD20"/>
    <mergeCell ref="AE20:AI20"/>
    <mergeCell ref="AJ20:AK21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B12:E12"/>
    <mergeCell ref="F12:J12"/>
    <mergeCell ref="K12:O12"/>
    <mergeCell ref="P12:U12"/>
    <mergeCell ref="V12:Y12"/>
    <mergeCell ref="Z12:AD12"/>
    <mergeCell ref="AE12:AI12"/>
    <mergeCell ref="AJ12:AO12"/>
    <mergeCell ref="B13:E14"/>
    <mergeCell ref="F13:J14"/>
    <mergeCell ref="K13:O14"/>
    <mergeCell ref="Q13:U13"/>
    <mergeCell ref="V13:Y14"/>
    <mergeCell ref="Z13:AD14"/>
    <mergeCell ref="AE13:AI14"/>
    <mergeCell ref="AK13:AO13"/>
    <mergeCell ref="Q14:U14"/>
    <mergeCell ref="AK14:AO14"/>
    <mergeCell ref="B15:E15"/>
    <mergeCell ref="F15:J15"/>
    <mergeCell ref="K15:O15"/>
    <mergeCell ref="P15:U15"/>
    <mergeCell ref="V15:Y15"/>
    <mergeCell ref="Z15:AD15"/>
    <mergeCell ref="AE15:AI15"/>
    <mergeCell ref="AJ15:AO15"/>
    <mergeCell ref="B16:E17"/>
    <mergeCell ref="F16:J17"/>
    <mergeCell ref="K16:O17"/>
    <mergeCell ref="Q16:U16"/>
    <mergeCell ref="V16:Y17"/>
    <mergeCell ref="Z16:AD17"/>
    <mergeCell ref="AE16:AI17"/>
    <mergeCell ref="AJ16:AO17"/>
    <mergeCell ref="Q17:U17"/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</mergeCells>
  <phoneticPr fontId="2"/>
  <dataValidations count="3">
    <dataValidation type="list" allowBlank="1" showInputMessage="1" showErrorMessage="1" errorTitle="入力エラー" sqref="I2:K2 I7:K7" xr:uid="{00000000-0002-0000-0100-000000000000}">
      <formula1>"　,1,2"</formula1>
    </dataValidation>
    <dataValidation type="list" allowBlank="1" showInputMessage="1" showErrorMessage="1" errorTitle="入力エラー" sqref="P13:P14 AJ13:AJ14 P16:P17" xr:uid="{00000000-0002-0000-0100-000001000000}">
      <formula1>"　,○"</formula1>
    </dataValidation>
    <dataValidation type="list" allowBlank="1" showInputMessage="1" showErrorMessage="1" sqref="T22:U33 AN22:AO33" xr:uid="{00000000-0002-0000-0100-000002000000}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tabColor rgb="FF00B050"/>
  </sheetPr>
  <dimension ref="A1:AQ45"/>
  <sheetViews>
    <sheetView tabSelected="1" view="pageBreakPreview" zoomScaleNormal="100" zoomScaleSheetLayoutView="100" workbookViewId="0">
      <selection activeCell="X44" sqref="X44:AJ44"/>
    </sheetView>
  </sheetViews>
  <sheetFormatPr defaultColWidth="2.125" defaultRowHeight="13.5" x14ac:dyDescent="0.15"/>
  <cols>
    <col min="1" max="1" width="8" style="3" customWidth="1"/>
    <col min="2" max="16384" width="2.125" style="3"/>
  </cols>
  <sheetData>
    <row r="1" spans="1:41" ht="50.1" customHeight="1" thickBot="1" x14ac:dyDescent="0.2">
      <c r="B1" s="103" t="str">
        <f>入力見本!B1</f>
        <v>令和４年度　神奈川県中学校バレーボール選手権大会
参加申込書</v>
      </c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  <c r="AO1" s="103"/>
    </row>
    <row r="2" spans="1:41" s="2" customFormat="1" ht="24.95" customHeight="1" thickBot="1" x14ac:dyDescent="0.2">
      <c r="A2" s="104" t="s">
        <v>579</v>
      </c>
      <c r="B2" s="105" t="s">
        <v>546</v>
      </c>
      <c r="C2" s="106"/>
      <c r="D2" s="106"/>
      <c r="E2" s="106"/>
      <c r="F2" s="106"/>
      <c r="G2" s="106"/>
      <c r="H2" s="106"/>
      <c r="I2" s="107">
        <v>1</v>
      </c>
      <c r="J2" s="108"/>
      <c r="K2" s="109"/>
      <c r="L2" s="110" t="s">
        <v>580</v>
      </c>
      <c r="M2" s="106"/>
      <c r="N2" s="106"/>
      <c r="O2" s="106"/>
      <c r="P2" s="106"/>
      <c r="Q2" s="106"/>
      <c r="R2" s="106"/>
      <c r="S2" s="107">
        <v>2124</v>
      </c>
      <c r="T2" s="108"/>
      <c r="U2" s="108"/>
      <c r="V2" s="108"/>
      <c r="W2" s="108"/>
      <c r="X2" s="108"/>
      <c r="Y2" s="109"/>
      <c r="Z2" s="111" t="str">
        <f>IF(S2="","",VLOOKUP(S2,チーム番号!A2:E501,2,FALSE))</f>
        <v>川崎</v>
      </c>
      <c r="AA2" s="112"/>
      <c r="AB2" s="112"/>
      <c r="AC2" s="112"/>
      <c r="AD2" s="112"/>
      <c r="AE2" s="112"/>
      <c r="AF2" s="113" t="s">
        <v>581</v>
      </c>
      <c r="AG2" s="113"/>
      <c r="AH2" s="113"/>
      <c r="AI2" s="113"/>
      <c r="AJ2" s="114"/>
      <c r="AK2" s="1"/>
    </row>
    <row r="3" spans="1:41" ht="13.5" customHeight="1" x14ac:dyDescent="0.15">
      <c r="A3" s="104"/>
      <c r="B3" s="115" t="s">
        <v>582</v>
      </c>
      <c r="C3" s="116"/>
      <c r="D3" s="116"/>
      <c r="E3" s="117"/>
      <c r="F3" s="253" t="str">
        <f>IF(S2="","",VLOOKUP(S2,チーム番号!A2:E501,5,FALSE))</f>
        <v>川崎市立宮内中学校</v>
      </c>
      <c r="G3" s="254"/>
      <c r="H3" s="254"/>
      <c r="I3" s="254"/>
      <c r="J3" s="254"/>
      <c r="K3" s="254"/>
      <c r="L3" s="254"/>
      <c r="M3" s="254"/>
      <c r="N3" s="254"/>
      <c r="O3" s="254"/>
      <c r="P3" s="254"/>
      <c r="Q3" s="254"/>
      <c r="R3" s="254"/>
      <c r="S3" s="254"/>
      <c r="T3" s="254"/>
      <c r="U3" s="254"/>
      <c r="V3" s="254"/>
      <c r="W3" s="254"/>
      <c r="X3" s="254"/>
      <c r="Y3" s="254"/>
      <c r="Z3" s="254"/>
      <c r="AA3" s="255"/>
      <c r="AB3" s="139" t="s">
        <v>1</v>
      </c>
      <c r="AC3" s="140"/>
      <c r="AD3" s="140"/>
      <c r="AE3" s="140"/>
      <c r="AF3" s="140"/>
      <c r="AG3" s="140"/>
      <c r="AH3" s="140"/>
      <c r="AI3" s="140"/>
      <c r="AJ3" s="140"/>
      <c r="AK3" s="141"/>
      <c r="AL3" s="141"/>
      <c r="AM3" s="141"/>
      <c r="AN3" s="141"/>
      <c r="AO3" s="142"/>
    </row>
    <row r="4" spans="1:41" ht="24.95" customHeight="1" x14ac:dyDescent="0.15">
      <c r="A4" s="104"/>
      <c r="B4" s="118"/>
      <c r="C4" s="119"/>
      <c r="D4" s="119"/>
      <c r="E4" s="120"/>
      <c r="F4" s="256"/>
      <c r="G4" s="257"/>
      <c r="H4" s="257"/>
      <c r="I4" s="257"/>
      <c r="J4" s="257"/>
      <c r="K4" s="257"/>
      <c r="L4" s="257"/>
      <c r="M4" s="257"/>
      <c r="N4" s="257"/>
      <c r="O4" s="257"/>
      <c r="P4" s="257"/>
      <c r="Q4" s="257"/>
      <c r="R4" s="257"/>
      <c r="S4" s="257"/>
      <c r="T4" s="257"/>
      <c r="U4" s="257"/>
      <c r="V4" s="257"/>
      <c r="W4" s="257"/>
      <c r="X4" s="257"/>
      <c r="Y4" s="257"/>
      <c r="Z4" s="257"/>
      <c r="AA4" s="258"/>
      <c r="AB4" s="143" t="s">
        <v>697</v>
      </c>
      <c r="AC4" s="144"/>
      <c r="AD4" s="144"/>
      <c r="AE4" s="144"/>
      <c r="AF4" s="4" t="s">
        <v>583</v>
      </c>
      <c r="AG4" s="144" t="s">
        <v>698</v>
      </c>
      <c r="AH4" s="144"/>
      <c r="AI4" s="144"/>
      <c r="AJ4" s="144"/>
      <c r="AK4" s="4" t="s">
        <v>583</v>
      </c>
      <c r="AL4" s="144" t="s">
        <v>699</v>
      </c>
      <c r="AM4" s="144"/>
      <c r="AN4" s="144"/>
      <c r="AO4" s="145"/>
    </row>
    <row r="5" spans="1:41" ht="13.5" customHeight="1" x14ac:dyDescent="0.15">
      <c r="A5" s="104"/>
      <c r="B5" s="146" t="s">
        <v>5</v>
      </c>
      <c r="C5" s="147"/>
      <c r="D5" s="147"/>
      <c r="E5" s="148"/>
      <c r="F5" s="62" t="s">
        <v>14</v>
      </c>
      <c r="G5" s="149"/>
      <c r="H5" s="149"/>
      <c r="I5" s="149"/>
      <c r="J5" s="149"/>
      <c r="K5" s="63"/>
      <c r="L5" s="150" t="s">
        <v>696</v>
      </c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151"/>
      <c r="AB5" s="152" t="s">
        <v>584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4.95" customHeight="1" thickBot="1" x14ac:dyDescent="0.2">
      <c r="A6" s="104"/>
      <c r="B6" s="81"/>
      <c r="C6" s="82"/>
      <c r="D6" s="82"/>
      <c r="E6" s="102"/>
      <c r="F6" s="155" t="s">
        <v>694</v>
      </c>
      <c r="G6" s="156"/>
      <c r="H6" s="24" t="s">
        <v>585</v>
      </c>
      <c r="I6" s="157" t="s">
        <v>695</v>
      </c>
      <c r="J6" s="157"/>
      <c r="K6" s="158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87"/>
      <c r="AA6" s="90"/>
      <c r="AB6" s="159" t="s">
        <v>697</v>
      </c>
      <c r="AC6" s="127"/>
      <c r="AD6" s="127"/>
      <c r="AE6" s="127"/>
      <c r="AF6" s="25" t="s">
        <v>586</v>
      </c>
      <c r="AG6" s="127" t="s">
        <v>700</v>
      </c>
      <c r="AH6" s="127"/>
      <c r="AI6" s="127"/>
      <c r="AJ6" s="127"/>
      <c r="AK6" s="25" t="s">
        <v>586</v>
      </c>
      <c r="AL6" s="127" t="s">
        <v>701</v>
      </c>
      <c r="AM6" s="127"/>
      <c r="AN6" s="127"/>
      <c r="AO6" s="128"/>
    </row>
    <row r="7" spans="1:41" s="2" customFormat="1" ht="24.95" customHeight="1" thickBot="1" x14ac:dyDescent="0.2">
      <c r="A7" s="104" t="s">
        <v>587</v>
      </c>
      <c r="B7" s="129" t="s">
        <v>546</v>
      </c>
      <c r="C7" s="130"/>
      <c r="D7" s="130"/>
      <c r="E7" s="130"/>
      <c r="F7" s="130"/>
      <c r="G7" s="130"/>
      <c r="H7" s="130"/>
      <c r="I7" s="131"/>
      <c r="J7" s="132"/>
      <c r="K7" s="133"/>
      <c r="L7" s="134" t="s">
        <v>588</v>
      </c>
      <c r="M7" s="130"/>
      <c r="N7" s="130"/>
      <c r="O7" s="130"/>
      <c r="P7" s="130"/>
      <c r="Q7" s="130"/>
      <c r="R7" s="130"/>
      <c r="S7" s="131"/>
      <c r="T7" s="132"/>
      <c r="U7" s="132"/>
      <c r="V7" s="132"/>
      <c r="W7" s="132"/>
      <c r="X7" s="132"/>
      <c r="Y7" s="133"/>
      <c r="Z7" s="135" t="str">
        <f>IF(S7="","",VLOOKUP(S7,チーム番号!A2:E501,2,FALSE))</f>
        <v/>
      </c>
      <c r="AA7" s="136"/>
      <c r="AB7" s="136"/>
      <c r="AC7" s="136"/>
      <c r="AD7" s="136"/>
      <c r="AE7" s="136"/>
      <c r="AF7" s="137" t="s">
        <v>581</v>
      </c>
      <c r="AG7" s="137"/>
      <c r="AH7" s="137"/>
      <c r="AI7" s="137"/>
      <c r="AJ7" s="138"/>
      <c r="AK7" s="1"/>
    </row>
    <row r="8" spans="1:41" ht="13.5" customHeight="1" x14ac:dyDescent="0.15">
      <c r="A8" s="104"/>
      <c r="B8" s="115" t="s">
        <v>589</v>
      </c>
      <c r="C8" s="116"/>
      <c r="D8" s="116"/>
      <c r="E8" s="117"/>
      <c r="F8" s="253" t="str">
        <f>IF(S7="","",VLOOKUP(S7,チーム番号!A2:E501,5,FALSE))</f>
        <v/>
      </c>
      <c r="G8" s="254"/>
      <c r="H8" s="254"/>
      <c r="I8" s="254"/>
      <c r="J8" s="254"/>
      <c r="K8" s="254"/>
      <c r="L8" s="254"/>
      <c r="M8" s="254"/>
      <c r="N8" s="254"/>
      <c r="O8" s="254"/>
      <c r="P8" s="254"/>
      <c r="Q8" s="254"/>
      <c r="R8" s="254"/>
      <c r="S8" s="254"/>
      <c r="T8" s="254"/>
      <c r="U8" s="254"/>
      <c r="V8" s="254"/>
      <c r="W8" s="254"/>
      <c r="X8" s="254"/>
      <c r="Y8" s="254"/>
      <c r="Z8" s="254"/>
      <c r="AA8" s="255"/>
      <c r="AB8" s="139" t="s">
        <v>1</v>
      </c>
      <c r="AC8" s="140"/>
      <c r="AD8" s="140"/>
      <c r="AE8" s="140"/>
      <c r="AF8" s="140"/>
      <c r="AG8" s="140"/>
      <c r="AH8" s="140"/>
      <c r="AI8" s="140"/>
      <c r="AJ8" s="140"/>
      <c r="AK8" s="141"/>
      <c r="AL8" s="141"/>
      <c r="AM8" s="141"/>
      <c r="AN8" s="141"/>
      <c r="AO8" s="142"/>
    </row>
    <row r="9" spans="1:41" ht="24.95" customHeight="1" x14ac:dyDescent="0.15">
      <c r="A9" s="104"/>
      <c r="B9" s="118"/>
      <c r="C9" s="119"/>
      <c r="D9" s="119"/>
      <c r="E9" s="120"/>
      <c r="F9" s="256"/>
      <c r="G9" s="257"/>
      <c r="H9" s="257"/>
      <c r="I9" s="257"/>
      <c r="J9" s="257"/>
      <c r="K9" s="257"/>
      <c r="L9" s="257"/>
      <c r="M9" s="257"/>
      <c r="N9" s="257"/>
      <c r="O9" s="257"/>
      <c r="P9" s="257"/>
      <c r="Q9" s="257"/>
      <c r="R9" s="257"/>
      <c r="S9" s="257"/>
      <c r="T9" s="257"/>
      <c r="U9" s="257"/>
      <c r="V9" s="257"/>
      <c r="W9" s="257"/>
      <c r="X9" s="257"/>
      <c r="Y9" s="257"/>
      <c r="Z9" s="257"/>
      <c r="AA9" s="258"/>
      <c r="AB9" s="143"/>
      <c r="AC9" s="144"/>
      <c r="AD9" s="144"/>
      <c r="AE9" s="144"/>
      <c r="AF9" s="4" t="s">
        <v>586</v>
      </c>
      <c r="AG9" s="144"/>
      <c r="AH9" s="144"/>
      <c r="AI9" s="144"/>
      <c r="AJ9" s="144"/>
      <c r="AK9" s="4" t="s">
        <v>586</v>
      </c>
      <c r="AL9" s="144"/>
      <c r="AM9" s="144"/>
      <c r="AN9" s="144"/>
      <c r="AO9" s="145"/>
    </row>
    <row r="10" spans="1:41" ht="13.5" customHeight="1" x14ac:dyDescent="0.15">
      <c r="A10" s="104"/>
      <c r="B10" s="146" t="s">
        <v>5</v>
      </c>
      <c r="C10" s="147"/>
      <c r="D10" s="147"/>
      <c r="E10" s="148"/>
      <c r="F10" s="62" t="s">
        <v>14</v>
      </c>
      <c r="G10" s="149"/>
      <c r="H10" s="149"/>
      <c r="I10" s="149"/>
      <c r="J10" s="149"/>
      <c r="K10" s="63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151"/>
      <c r="AB10" s="152" t="s">
        <v>590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4.95" customHeight="1" thickBot="1" x14ac:dyDescent="0.2">
      <c r="A11" s="104"/>
      <c r="B11" s="259"/>
      <c r="C11" s="260"/>
      <c r="D11" s="260"/>
      <c r="E11" s="261"/>
      <c r="F11" s="262"/>
      <c r="G11" s="263"/>
      <c r="H11" s="48" t="s">
        <v>591</v>
      </c>
      <c r="I11" s="264"/>
      <c r="J11" s="264"/>
      <c r="K11" s="265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9"/>
      <c r="AB11" s="266"/>
      <c r="AC11" s="267"/>
      <c r="AD11" s="267"/>
      <c r="AE11" s="267"/>
      <c r="AF11" s="49" t="s">
        <v>586</v>
      </c>
      <c r="AG11" s="267"/>
      <c r="AH11" s="267"/>
      <c r="AI11" s="267"/>
      <c r="AJ11" s="267"/>
      <c r="AK11" s="49" t="s">
        <v>586</v>
      </c>
      <c r="AL11" s="267"/>
      <c r="AM11" s="267"/>
      <c r="AN11" s="267"/>
      <c r="AO11" s="268"/>
    </row>
    <row r="12" spans="1:41" ht="13.5" customHeight="1" x14ac:dyDescent="0.15">
      <c r="B12" s="67" t="s">
        <v>682</v>
      </c>
      <c r="C12" s="68"/>
      <c r="D12" s="68"/>
      <c r="E12" s="69"/>
      <c r="F12" s="70" t="s">
        <v>704</v>
      </c>
      <c r="G12" s="71"/>
      <c r="H12" s="71"/>
      <c r="I12" s="71"/>
      <c r="J12" s="71"/>
      <c r="K12" s="71" t="s">
        <v>705</v>
      </c>
      <c r="L12" s="71"/>
      <c r="M12" s="71"/>
      <c r="N12" s="71"/>
      <c r="O12" s="72"/>
      <c r="P12" s="73" t="s">
        <v>545</v>
      </c>
      <c r="Q12" s="74"/>
      <c r="R12" s="74"/>
      <c r="S12" s="74"/>
      <c r="T12" s="74"/>
      <c r="U12" s="75"/>
      <c r="V12" s="67" t="s">
        <v>0</v>
      </c>
      <c r="W12" s="68"/>
      <c r="X12" s="68"/>
      <c r="Y12" s="69"/>
      <c r="Z12" s="70" t="s">
        <v>708</v>
      </c>
      <c r="AA12" s="71"/>
      <c r="AB12" s="71"/>
      <c r="AC12" s="71"/>
      <c r="AD12" s="71"/>
      <c r="AE12" s="71" t="s">
        <v>709</v>
      </c>
      <c r="AF12" s="71"/>
      <c r="AG12" s="71"/>
      <c r="AH12" s="71"/>
      <c r="AI12" s="72"/>
      <c r="AJ12" s="73" t="s">
        <v>592</v>
      </c>
      <c r="AK12" s="74"/>
      <c r="AL12" s="74"/>
      <c r="AM12" s="74"/>
      <c r="AN12" s="74"/>
      <c r="AO12" s="75"/>
    </row>
    <row r="13" spans="1:41" ht="15" customHeight="1" x14ac:dyDescent="0.15">
      <c r="B13" s="79" t="s">
        <v>6</v>
      </c>
      <c r="C13" s="80"/>
      <c r="D13" s="80"/>
      <c r="E13" s="101"/>
      <c r="F13" s="83" t="s">
        <v>702</v>
      </c>
      <c r="G13" s="84"/>
      <c r="H13" s="84"/>
      <c r="I13" s="84"/>
      <c r="J13" s="85"/>
      <c r="K13" s="84" t="s">
        <v>703</v>
      </c>
      <c r="L13" s="84"/>
      <c r="M13" s="84"/>
      <c r="N13" s="84"/>
      <c r="O13" s="89"/>
      <c r="P13" s="52" t="s">
        <v>544</v>
      </c>
      <c r="Q13" s="91" t="s">
        <v>677</v>
      </c>
      <c r="R13" s="91"/>
      <c r="S13" s="91"/>
      <c r="T13" s="91"/>
      <c r="U13" s="92"/>
      <c r="V13" s="79" t="s">
        <v>593</v>
      </c>
      <c r="W13" s="80"/>
      <c r="X13" s="80"/>
      <c r="Y13" s="101"/>
      <c r="Z13" s="83" t="s">
        <v>706</v>
      </c>
      <c r="AA13" s="84"/>
      <c r="AB13" s="84"/>
      <c r="AC13" s="84"/>
      <c r="AD13" s="85"/>
      <c r="AE13" s="84" t="s">
        <v>707</v>
      </c>
      <c r="AF13" s="84"/>
      <c r="AG13" s="84"/>
      <c r="AH13" s="84"/>
      <c r="AI13" s="89"/>
      <c r="AJ13" s="53" t="s">
        <v>544</v>
      </c>
      <c r="AK13" s="91" t="s">
        <v>679</v>
      </c>
      <c r="AL13" s="91"/>
      <c r="AM13" s="91"/>
      <c r="AN13" s="91"/>
      <c r="AO13" s="92"/>
    </row>
    <row r="14" spans="1:41" ht="15" customHeight="1" thickBot="1" x14ac:dyDescent="0.2">
      <c r="B14" s="81"/>
      <c r="C14" s="82"/>
      <c r="D14" s="82"/>
      <c r="E14" s="102"/>
      <c r="F14" s="86"/>
      <c r="G14" s="87"/>
      <c r="H14" s="87"/>
      <c r="I14" s="87"/>
      <c r="J14" s="88"/>
      <c r="K14" s="87"/>
      <c r="L14" s="87"/>
      <c r="M14" s="87"/>
      <c r="N14" s="87"/>
      <c r="O14" s="90"/>
      <c r="P14" s="46"/>
      <c r="Q14" s="99" t="s">
        <v>678</v>
      </c>
      <c r="R14" s="99"/>
      <c r="S14" s="99"/>
      <c r="T14" s="99"/>
      <c r="U14" s="100"/>
      <c r="V14" s="81"/>
      <c r="W14" s="82"/>
      <c r="X14" s="82"/>
      <c r="Y14" s="102"/>
      <c r="Z14" s="86"/>
      <c r="AA14" s="87"/>
      <c r="AB14" s="87"/>
      <c r="AC14" s="87"/>
      <c r="AD14" s="88"/>
      <c r="AE14" s="87"/>
      <c r="AF14" s="87"/>
      <c r="AG14" s="87"/>
      <c r="AH14" s="87"/>
      <c r="AI14" s="90"/>
      <c r="AJ14" s="50"/>
      <c r="AK14" s="99" t="s">
        <v>680</v>
      </c>
      <c r="AL14" s="99"/>
      <c r="AM14" s="99"/>
      <c r="AN14" s="99"/>
      <c r="AO14" s="100"/>
    </row>
    <row r="15" spans="1:41" ht="13.5" customHeight="1" x14ac:dyDescent="0.15">
      <c r="B15" s="67" t="s">
        <v>682</v>
      </c>
      <c r="C15" s="68"/>
      <c r="D15" s="68"/>
      <c r="E15" s="69"/>
      <c r="F15" s="70" t="s">
        <v>712</v>
      </c>
      <c r="G15" s="71"/>
      <c r="H15" s="71"/>
      <c r="I15" s="71"/>
      <c r="J15" s="71"/>
      <c r="K15" s="71" t="s">
        <v>713</v>
      </c>
      <c r="L15" s="71"/>
      <c r="M15" s="71"/>
      <c r="N15" s="71"/>
      <c r="O15" s="72"/>
      <c r="P15" s="73" t="s">
        <v>545</v>
      </c>
      <c r="Q15" s="74"/>
      <c r="R15" s="74"/>
      <c r="S15" s="74"/>
      <c r="T15" s="74"/>
      <c r="U15" s="75"/>
      <c r="V15" s="67" t="s">
        <v>594</v>
      </c>
      <c r="W15" s="68"/>
      <c r="X15" s="68"/>
      <c r="Y15" s="69"/>
      <c r="Z15" s="70" t="s">
        <v>716</v>
      </c>
      <c r="AA15" s="71"/>
      <c r="AB15" s="71"/>
      <c r="AC15" s="71"/>
      <c r="AD15" s="71"/>
      <c r="AE15" s="71" t="s">
        <v>717</v>
      </c>
      <c r="AF15" s="71"/>
      <c r="AG15" s="71"/>
      <c r="AH15" s="71"/>
      <c r="AI15" s="76"/>
      <c r="AJ15" s="77" t="s">
        <v>675</v>
      </c>
      <c r="AK15" s="77"/>
      <c r="AL15" s="77"/>
      <c r="AM15" s="77"/>
      <c r="AN15" s="77"/>
      <c r="AO15" s="78"/>
    </row>
    <row r="16" spans="1:41" ht="15" customHeight="1" x14ac:dyDescent="0.15">
      <c r="B16" s="79" t="s">
        <v>683</v>
      </c>
      <c r="C16" s="80"/>
      <c r="D16" s="80"/>
      <c r="E16" s="80"/>
      <c r="F16" s="83" t="s">
        <v>710</v>
      </c>
      <c r="G16" s="84"/>
      <c r="H16" s="84"/>
      <c r="I16" s="84"/>
      <c r="J16" s="85"/>
      <c r="K16" s="84" t="s">
        <v>711</v>
      </c>
      <c r="L16" s="84"/>
      <c r="M16" s="84"/>
      <c r="N16" s="84"/>
      <c r="O16" s="89"/>
      <c r="P16" s="52" t="s">
        <v>544</v>
      </c>
      <c r="Q16" s="91" t="s">
        <v>681</v>
      </c>
      <c r="R16" s="91"/>
      <c r="S16" s="91"/>
      <c r="T16" s="91"/>
      <c r="U16" s="92"/>
      <c r="V16" s="79" t="s">
        <v>9</v>
      </c>
      <c r="W16" s="80"/>
      <c r="X16" s="80"/>
      <c r="Y16" s="80"/>
      <c r="Z16" s="83" t="s">
        <v>714</v>
      </c>
      <c r="AA16" s="84"/>
      <c r="AB16" s="84"/>
      <c r="AC16" s="84"/>
      <c r="AD16" s="85"/>
      <c r="AE16" s="84" t="s">
        <v>715</v>
      </c>
      <c r="AF16" s="84"/>
      <c r="AG16" s="84"/>
      <c r="AH16" s="84"/>
      <c r="AI16" s="93"/>
      <c r="AJ16" s="95"/>
      <c r="AK16" s="95"/>
      <c r="AL16" s="95"/>
      <c r="AM16" s="95"/>
      <c r="AN16" s="95"/>
      <c r="AO16" s="96"/>
    </row>
    <row r="17" spans="2:41" ht="15" customHeight="1" thickBot="1" x14ac:dyDescent="0.2">
      <c r="B17" s="81"/>
      <c r="C17" s="82"/>
      <c r="D17" s="82"/>
      <c r="E17" s="82"/>
      <c r="F17" s="86"/>
      <c r="G17" s="87"/>
      <c r="H17" s="87"/>
      <c r="I17" s="87"/>
      <c r="J17" s="88"/>
      <c r="K17" s="87"/>
      <c r="L17" s="87"/>
      <c r="M17" s="87"/>
      <c r="N17" s="87"/>
      <c r="O17" s="90"/>
      <c r="P17" s="47"/>
      <c r="Q17" s="99" t="s">
        <v>677</v>
      </c>
      <c r="R17" s="99"/>
      <c r="S17" s="99"/>
      <c r="T17" s="99"/>
      <c r="U17" s="100"/>
      <c r="V17" s="81"/>
      <c r="W17" s="82"/>
      <c r="X17" s="82"/>
      <c r="Y17" s="82"/>
      <c r="Z17" s="86"/>
      <c r="AA17" s="87"/>
      <c r="AB17" s="87"/>
      <c r="AC17" s="87"/>
      <c r="AD17" s="88"/>
      <c r="AE17" s="87"/>
      <c r="AF17" s="87"/>
      <c r="AG17" s="87"/>
      <c r="AH17" s="87"/>
      <c r="AI17" s="94"/>
      <c r="AJ17" s="97"/>
      <c r="AK17" s="97"/>
      <c r="AL17" s="97"/>
      <c r="AM17" s="97"/>
      <c r="AN17" s="97"/>
      <c r="AO17" s="98"/>
    </row>
    <row r="18" spans="2:41" ht="7.5" customHeight="1" x14ac:dyDescent="0.15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 x14ac:dyDescent="0.2">
      <c r="B19" s="165" t="s">
        <v>10</v>
      </c>
      <c r="C19" s="165"/>
      <c r="D19" s="165"/>
      <c r="E19" s="165"/>
      <c r="F19" s="165"/>
      <c r="G19" s="165"/>
      <c r="H19" s="166" t="s">
        <v>577</v>
      </c>
      <c r="I19" s="166"/>
      <c r="J19" s="166"/>
      <c r="K19" s="166"/>
      <c r="L19" s="166"/>
      <c r="M19" s="166"/>
      <c r="N19" s="166"/>
      <c r="O19" s="166"/>
      <c r="P19" s="166"/>
      <c r="Q19" s="166"/>
      <c r="R19" s="166"/>
      <c r="S19" s="166"/>
      <c r="T19" s="166"/>
      <c r="U19" s="166"/>
      <c r="V19" s="166"/>
      <c r="W19" s="166"/>
      <c r="X19" s="166"/>
      <c r="Y19" s="166"/>
      <c r="Z19" s="166"/>
      <c r="AA19" s="166"/>
      <c r="AB19" s="166"/>
      <c r="AC19" s="166"/>
      <c r="AD19" s="166"/>
      <c r="AE19" s="166"/>
      <c r="AF19" s="166"/>
      <c r="AG19" s="166"/>
      <c r="AH19" s="166"/>
      <c r="AI19" s="166"/>
      <c r="AJ19" s="166"/>
      <c r="AK19" s="166"/>
      <c r="AL19" s="166"/>
      <c r="AM19" s="166"/>
    </row>
    <row r="20" spans="2:41" ht="13.5" customHeight="1" x14ac:dyDescent="0.15">
      <c r="B20" s="167" t="s">
        <v>595</v>
      </c>
      <c r="C20" s="168"/>
      <c r="D20" s="171" t="s">
        <v>12</v>
      </c>
      <c r="E20" s="171"/>
      <c r="F20" s="173" t="s">
        <v>594</v>
      </c>
      <c r="G20" s="174"/>
      <c r="H20" s="174"/>
      <c r="I20" s="174"/>
      <c r="J20" s="174"/>
      <c r="K20" s="174" t="s">
        <v>594</v>
      </c>
      <c r="L20" s="174"/>
      <c r="M20" s="174"/>
      <c r="N20" s="174"/>
      <c r="O20" s="175"/>
      <c r="P20" s="160" t="s">
        <v>576</v>
      </c>
      <c r="Q20" s="161"/>
      <c r="R20" s="248" t="s">
        <v>15</v>
      </c>
      <c r="S20" s="249"/>
      <c r="T20" s="248" t="s">
        <v>16</v>
      </c>
      <c r="U20" s="251"/>
      <c r="V20" s="167" t="s">
        <v>595</v>
      </c>
      <c r="W20" s="168"/>
      <c r="X20" s="171" t="s">
        <v>12</v>
      </c>
      <c r="Y20" s="171"/>
      <c r="Z20" s="173" t="s">
        <v>594</v>
      </c>
      <c r="AA20" s="174"/>
      <c r="AB20" s="174"/>
      <c r="AC20" s="174"/>
      <c r="AD20" s="174"/>
      <c r="AE20" s="174" t="s">
        <v>594</v>
      </c>
      <c r="AF20" s="174"/>
      <c r="AG20" s="174"/>
      <c r="AH20" s="174"/>
      <c r="AI20" s="175"/>
      <c r="AJ20" s="160" t="s">
        <v>576</v>
      </c>
      <c r="AK20" s="161"/>
      <c r="AL20" s="248" t="s">
        <v>15</v>
      </c>
      <c r="AM20" s="249"/>
      <c r="AN20" s="248" t="s">
        <v>16</v>
      </c>
      <c r="AO20" s="251"/>
    </row>
    <row r="21" spans="2:41" ht="30" customHeight="1" thickBot="1" x14ac:dyDescent="0.2">
      <c r="B21" s="169"/>
      <c r="C21" s="170"/>
      <c r="D21" s="172"/>
      <c r="E21" s="172"/>
      <c r="F21" s="176" t="s">
        <v>542</v>
      </c>
      <c r="G21" s="177"/>
      <c r="H21" s="177"/>
      <c r="I21" s="177"/>
      <c r="J21" s="177"/>
      <c r="K21" s="177" t="s">
        <v>543</v>
      </c>
      <c r="L21" s="177"/>
      <c r="M21" s="177"/>
      <c r="N21" s="177"/>
      <c r="O21" s="178"/>
      <c r="P21" s="162"/>
      <c r="Q21" s="162"/>
      <c r="R21" s="250"/>
      <c r="S21" s="250"/>
      <c r="T21" s="250"/>
      <c r="U21" s="252"/>
      <c r="V21" s="169"/>
      <c r="W21" s="170"/>
      <c r="X21" s="172"/>
      <c r="Y21" s="172"/>
      <c r="Z21" s="176" t="s">
        <v>542</v>
      </c>
      <c r="AA21" s="177"/>
      <c r="AB21" s="177"/>
      <c r="AC21" s="177"/>
      <c r="AD21" s="177"/>
      <c r="AE21" s="177" t="s">
        <v>543</v>
      </c>
      <c r="AF21" s="177"/>
      <c r="AG21" s="177"/>
      <c r="AH21" s="177"/>
      <c r="AI21" s="178"/>
      <c r="AJ21" s="162"/>
      <c r="AK21" s="162"/>
      <c r="AL21" s="250"/>
      <c r="AM21" s="250"/>
      <c r="AN21" s="250"/>
      <c r="AO21" s="252"/>
    </row>
    <row r="22" spans="2:41" ht="13.5" customHeight="1" thickTop="1" x14ac:dyDescent="0.15">
      <c r="B22" s="179">
        <v>1</v>
      </c>
      <c r="C22" s="180"/>
      <c r="D22" s="183">
        <v>1</v>
      </c>
      <c r="E22" s="183"/>
      <c r="F22" s="185" t="s">
        <v>716</v>
      </c>
      <c r="G22" s="186"/>
      <c r="H22" s="186"/>
      <c r="I22" s="186"/>
      <c r="J22" s="186"/>
      <c r="K22" s="186" t="s">
        <v>717</v>
      </c>
      <c r="L22" s="186"/>
      <c r="M22" s="186"/>
      <c r="N22" s="186"/>
      <c r="O22" s="187"/>
      <c r="P22" s="183">
        <v>3</v>
      </c>
      <c r="Q22" s="183"/>
      <c r="R22" s="188">
        <v>171</v>
      </c>
      <c r="S22" s="189"/>
      <c r="T22" s="188" t="s">
        <v>544</v>
      </c>
      <c r="U22" s="189"/>
      <c r="V22" s="179">
        <v>7</v>
      </c>
      <c r="W22" s="180"/>
      <c r="X22" s="183">
        <v>7</v>
      </c>
      <c r="Y22" s="183"/>
      <c r="Z22" s="185" t="s">
        <v>740</v>
      </c>
      <c r="AA22" s="186"/>
      <c r="AB22" s="186"/>
      <c r="AC22" s="186"/>
      <c r="AD22" s="186"/>
      <c r="AE22" s="186" t="s">
        <v>741</v>
      </c>
      <c r="AF22" s="186"/>
      <c r="AG22" s="186"/>
      <c r="AH22" s="186"/>
      <c r="AI22" s="187"/>
      <c r="AJ22" s="183">
        <v>3</v>
      </c>
      <c r="AK22" s="183"/>
      <c r="AL22" s="188">
        <v>171</v>
      </c>
      <c r="AM22" s="189"/>
      <c r="AN22" s="244" t="s">
        <v>596</v>
      </c>
      <c r="AO22" s="245"/>
    </row>
    <row r="23" spans="2:41" ht="30" customHeight="1" x14ac:dyDescent="0.15">
      <c r="B23" s="181"/>
      <c r="C23" s="182"/>
      <c r="D23" s="184"/>
      <c r="E23" s="184"/>
      <c r="F23" s="203" t="s">
        <v>714</v>
      </c>
      <c r="G23" s="204"/>
      <c r="H23" s="204"/>
      <c r="I23" s="204"/>
      <c r="J23" s="204"/>
      <c r="K23" s="204" t="s">
        <v>715</v>
      </c>
      <c r="L23" s="204"/>
      <c r="M23" s="204"/>
      <c r="N23" s="204"/>
      <c r="O23" s="205"/>
      <c r="P23" s="184"/>
      <c r="Q23" s="184"/>
      <c r="R23" s="190"/>
      <c r="S23" s="133"/>
      <c r="T23" s="190"/>
      <c r="U23" s="133"/>
      <c r="V23" s="181"/>
      <c r="W23" s="182"/>
      <c r="X23" s="184"/>
      <c r="Y23" s="184"/>
      <c r="Z23" s="203" t="s">
        <v>738</v>
      </c>
      <c r="AA23" s="204"/>
      <c r="AB23" s="204"/>
      <c r="AC23" s="204"/>
      <c r="AD23" s="204"/>
      <c r="AE23" s="204" t="s">
        <v>739</v>
      </c>
      <c r="AF23" s="204"/>
      <c r="AG23" s="204"/>
      <c r="AH23" s="204"/>
      <c r="AI23" s="205"/>
      <c r="AJ23" s="184"/>
      <c r="AK23" s="184"/>
      <c r="AL23" s="190"/>
      <c r="AM23" s="133"/>
      <c r="AN23" s="246"/>
      <c r="AO23" s="247"/>
    </row>
    <row r="24" spans="2:41" ht="13.5" customHeight="1" x14ac:dyDescent="0.15">
      <c r="B24" s="191">
        <v>2</v>
      </c>
      <c r="C24" s="192"/>
      <c r="D24" s="195">
        <v>2</v>
      </c>
      <c r="E24" s="195"/>
      <c r="F24" s="197" t="s">
        <v>720</v>
      </c>
      <c r="G24" s="198"/>
      <c r="H24" s="198"/>
      <c r="I24" s="198"/>
      <c r="J24" s="198"/>
      <c r="K24" s="198" t="s">
        <v>721</v>
      </c>
      <c r="L24" s="198"/>
      <c r="M24" s="198"/>
      <c r="N24" s="198"/>
      <c r="O24" s="199"/>
      <c r="P24" s="195">
        <v>3</v>
      </c>
      <c r="Q24" s="195"/>
      <c r="R24" s="200">
        <v>176</v>
      </c>
      <c r="S24" s="151"/>
      <c r="T24" s="206" t="s">
        <v>544</v>
      </c>
      <c r="U24" s="207"/>
      <c r="V24" s="191">
        <v>8</v>
      </c>
      <c r="W24" s="192"/>
      <c r="X24" s="195">
        <v>8</v>
      </c>
      <c r="Y24" s="195"/>
      <c r="Z24" s="197" t="s">
        <v>744</v>
      </c>
      <c r="AA24" s="198"/>
      <c r="AB24" s="198"/>
      <c r="AC24" s="198"/>
      <c r="AD24" s="198"/>
      <c r="AE24" s="198" t="s">
        <v>745</v>
      </c>
      <c r="AF24" s="198"/>
      <c r="AG24" s="198"/>
      <c r="AH24" s="198"/>
      <c r="AI24" s="199"/>
      <c r="AJ24" s="195">
        <v>3</v>
      </c>
      <c r="AK24" s="195"/>
      <c r="AL24" s="200">
        <v>165</v>
      </c>
      <c r="AM24" s="151"/>
      <c r="AN24" s="238" t="s">
        <v>544</v>
      </c>
      <c r="AO24" s="239"/>
    </row>
    <row r="25" spans="2:41" ht="30" customHeight="1" x14ac:dyDescent="0.15">
      <c r="B25" s="193"/>
      <c r="C25" s="194"/>
      <c r="D25" s="196"/>
      <c r="E25" s="196"/>
      <c r="F25" s="210" t="s">
        <v>718</v>
      </c>
      <c r="G25" s="211"/>
      <c r="H25" s="211"/>
      <c r="I25" s="211"/>
      <c r="J25" s="211"/>
      <c r="K25" s="211" t="s">
        <v>719</v>
      </c>
      <c r="L25" s="211"/>
      <c r="M25" s="211"/>
      <c r="N25" s="211"/>
      <c r="O25" s="212"/>
      <c r="P25" s="196"/>
      <c r="Q25" s="196"/>
      <c r="R25" s="190"/>
      <c r="S25" s="133"/>
      <c r="T25" s="208"/>
      <c r="U25" s="209"/>
      <c r="V25" s="193"/>
      <c r="W25" s="194"/>
      <c r="X25" s="196"/>
      <c r="Y25" s="196"/>
      <c r="Z25" s="210" t="s">
        <v>742</v>
      </c>
      <c r="AA25" s="211"/>
      <c r="AB25" s="211"/>
      <c r="AC25" s="211"/>
      <c r="AD25" s="211"/>
      <c r="AE25" s="211" t="s">
        <v>743</v>
      </c>
      <c r="AF25" s="211"/>
      <c r="AG25" s="211"/>
      <c r="AH25" s="211"/>
      <c r="AI25" s="212"/>
      <c r="AJ25" s="196"/>
      <c r="AK25" s="196"/>
      <c r="AL25" s="190"/>
      <c r="AM25" s="133"/>
      <c r="AN25" s="238"/>
      <c r="AO25" s="239"/>
    </row>
    <row r="26" spans="2:41" ht="13.5" customHeight="1" x14ac:dyDescent="0.15">
      <c r="B26" s="181">
        <v>3</v>
      </c>
      <c r="C26" s="182"/>
      <c r="D26" s="195">
        <v>3</v>
      </c>
      <c r="E26" s="195"/>
      <c r="F26" s="197" t="s">
        <v>724</v>
      </c>
      <c r="G26" s="198"/>
      <c r="H26" s="198"/>
      <c r="I26" s="198"/>
      <c r="J26" s="198"/>
      <c r="K26" s="198" t="s">
        <v>725</v>
      </c>
      <c r="L26" s="198"/>
      <c r="M26" s="198"/>
      <c r="N26" s="198"/>
      <c r="O26" s="199"/>
      <c r="P26" s="195">
        <v>3</v>
      </c>
      <c r="Q26" s="195"/>
      <c r="R26" s="200">
        <v>176</v>
      </c>
      <c r="S26" s="151"/>
      <c r="T26" s="242" t="s">
        <v>544</v>
      </c>
      <c r="U26" s="243"/>
      <c r="V26" s="181">
        <v>9</v>
      </c>
      <c r="W26" s="182"/>
      <c r="X26" s="195">
        <v>9</v>
      </c>
      <c r="Y26" s="195"/>
      <c r="Z26" s="197" t="s">
        <v>748</v>
      </c>
      <c r="AA26" s="198"/>
      <c r="AB26" s="198"/>
      <c r="AC26" s="198"/>
      <c r="AD26" s="198"/>
      <c r="AE26" s="198" t="s">
        <v>749</v>
      </c>
      <c r="AF26" s="198"/>
      <c r="AG26" s="198"/>
      <c r="AH26" s="198"/>
      <c r="AI26" s="199"/>
      <c r="AJ26" s="195">
        <v>3</v>
      </c>
      <c r="AK26" s="195"/>
      <c r="AL26" s="200">
        <v>155</v>
      </c>
      <c r="AM26" s="151"/>
      <c r="AN26" s="238" t="s">
        <v>544</v>
      </c>
      <c r="AO26" s="239"/>
    </row>
    <row r="27" spans="2:41" ht="30" customHeight="1" x14ac:dyDescent="0.15">
      <c r="B27" s="181"/>
      <c r="C27" s="182"/>
      <c r="D27" s="196"/>
      <c r="E27" s="196"/>
      <c r="F27" s="210" t="s">
        <v>722</v>
      </c>
      <c r="G27" s="211"/>
      <c r="H27" s="211"/>
      <c r="I27" s="211"/>
      <c r="J27" s="211"/>
      <c r="K27" s="211" t="s">
        <v>723</v>
      </c>
      <c r="L27" s="211"/>
      <c r="M27" s="211"/>
      <c r="N27" s="211"/>
      <c r="O27" s="212"/>
      <c r="P27" s="196"/>
      <c r="Q27" s="196"/>
      <c r="R27" s="190"/>
      <c r="S27" s="133"/>
      <c r="T27" s="242"/>
      <c r="U27" s="243"/>
      <c r="V27" s="181"/>
      <c r="W27" s="182"/>
      <c r="X27" s="196"/>
      <c r="Y27" s="196"/>
      <c r="Z27" s="210" t="s">
        <v>746</v>
      </c>
      <c r="AA27" s="211"/>
      <c r="AB27" s="211"/>
      <c r="AC27" s="211"/>
      <c r="AD27" s="211"/>
      <c r="AE27" s="211" t="s">
        <v>747</v>
      </c>
      <c r="AF27" s="211"/>
      <c r="AG27" s="211"/>
      <c r="AH27" s="211"/>
      <c r="AI27" s="212"/>
      <c r="AJ27" s="196"/>
      <c r="AK27" s="196"/>
      <c r="AL27" s="190"/>
      <c r="AM27" s="133"/>
      <c r="AN27" s="238"/>
      <c r="AO27" s="239"/>
    </row>
    <row r="28" spans="2:41" ht="13.5" customHeight="1" x14ac:dyDescent="0.15">
      <c r="B28" s="191">
        <v>4</v>
      </c>
      <c r="C28" s="192"/>
      <c r="D28" s="195">
        <v>4</v>
      </c>
      <c r="E28" s="195"/>
      <c r="F28" s="197" t="s">
        <v>728</v>
      </c>
      <c r="G28" s="198"/>
      <c r="H28" s="198"/>
      <c r="I28" s="198"/>
      <c r="J28" s="198"/>
      <c r="K28" s="198" t="s">
        <v>729</v>
      </c>
      <c r="L28" s="198"/>
      <c r="M28" s="198"/>
      <c r="N28" s="198"/>
      <c r="O28" s="199"/>
      <c r="P28" s="195">
        <v>3</v>
      </c>
      <c r="Q28" s="195"/>
      <c r="R28" s="200">
        <v>174</v>
      </c>
      <c r="S28" s="151"/>
      <c r="T28" s="238" t="s">
        <v>544</v>
      </c>
      <c r="U28" s="239"/>
      <c r="V28" s="191">
        <v>10</v>
      </c>
      <c r="W28" s="192"/>
      <c r="X28" s="195">
        <v>10</v>
      </c>
      <c r="Y28" s="195"/>
      <c r="Z28" s="197" t="s">
        <v>752</v>
      </c>
      <c r="AA28" s="198"/>
      <c r="AB28" s="198"/>
      <c r="AC28" s="198"/>
      <c r="AD28" s="198"/>
      <c r="AE28" s="198" t="s">
        <v>753</v>
      </c>
      <c r="AF28" s="198"/>
      <c r="AG28" s="198"/>
      <c r="AH28" s="198"/>
      <c r="AI28" s="199"/>
      <c r="AJ28" s="195">
        <v>2</v>
      </c>
      <c r="AK28" s="195"/>
      <c r="AL28" s="200">
        <v>161</v>
      </c>
      <c r="AM28" s="151"/>
      <c r="AN28" s="238" t="s">
        <v>544</v>
      </c>
      <c r="AO28" s="239"/>
    </row>
    <row r="29" spans="2:41" ht="30" customHeight="1" x14ac:dyDescent="0.15">
      <c r="B29" s="193"/>
      <c r="C29" s="194"/>
      <c r="D29" s="196"/>
      <c r="E29" s="196"/>
      <c r="F29" s="210" t="s">
        <v>726</v>
      </c>
      <c r="G29" s="211"/>
      <c r="H29" s="211"/>
      <c r="I29" s="211"/>
      <c r="J29" s="211"/>
      <c r="K29" s="211" t="s">
        <v>727</v>
      </c>
      <c r="L29" s="211"/>
      <c r="M29" s="211"/>
      <c r="N29" s="211"/>
      <c r="O29" s="212"/>
      <c r="P29" s="196"/>
      <c r="Q29" s="196"/>
      <c r="R29" s="190"/>
      <c r="S29" s="133"/>
      <c r="T29" s="238"/>
      <c r="U29" s="239"/>
      <c r="V29" s="193"/>
      <c r="W29" s="194"/>
      <c r="X29" s="196"/>
      <c r="Y29" s="196"/>
      <c r="Z29" s="210" t="s">
        <v>750</v>
      </c>
      <c r="AA29" s="211"/>
      <c r="AB29" s="211"/>
      <c r="AC29" s="211"/>
      <c r="AD29" s="211"/>
      <c r="AE29" s="211" t="s">
        <v>751</v>
      </c>
      <c r="AF29" s="211"/>
      <c r="AG29" s="211"/>
      <c r="AH29" s="211"/>
      <c r="AI29" s="212"/>
      <c r="AJ29" s="196"/>
      <c r="AK29" s="196"/>
      <c r="AL29" s="190"/>
      <c r="AM29" s="133"/>
      <c r="AN29" s="238"/>
      <c r="AO29" s="239"/>
    </row>
    <row r="30" spans="2:41" ht="13.5" customHeight="1" x14ac:dyDescent="0.15">
      <c r="B30" s="181">
        <v>5</v>
      </c>
      <c r="C30" s="182"/>
      <c r="D30" s="195">
        <v>5</v>
      </c>
      <c r="E30" s="195"/>
      <c r="F30" s="197" t="s">
        <v>732</v>
      </c>
      <c r="G30" s="198"/>
      <c r="H30" s="198"/>
      <c r="I30" s="198"/>
      <c r="J30" s="198"/>
      <c r="K30" s="198" t="s">
        <v>733</v>
      </c>
      <c r="L30" s="198"/>
      <c r="M30" s="198"/>
      <c r="N30" s="198"/>
      <c r="O30" s="199"/>
      <c r="P30" s="195">
        <v>3</v>
      </c>
      <c r="Q30" s="195"/>
      <c r="R30" s="200">
        <v>167</v>
      </c>
      <c r="S30" s="151"/>
      <c r="T30" s="238" t="s">
        <v>544</v>
      </c>
      <c r="U30" s="239"/>
      <c r="V30" s="213">
        <v>11</v>
      </c>
      <c r="W30" s="214"/>
      <c r="X30" s="195">
        <v>11</v>
      </c>
      <c r="Y30" s="195"/>
      <c r="Z30" s="197" t="s">
        <v>756</v>
      </c>
      <c r="AA30" s="198"/>
      <c r="AB30" s="198"/>
      <c r="AC30" s="198"/>
      <c r="AD30" s="198"/>
      <c r="AE30" s="198" t="s">
        <v>757</v>
      </c>
      <c r="AF30" s="198"/>
      <c r="AG30" s="198"/>
      <c r="AH30" s="198"/>
      <c r="AI30" s="199"/>
      <c r="AJ30" s="195">
        <v>3</v>
      </c>
      <c r="AK30" s="195"/>
      <c r="AL30" s="200">
        <v>161</v>
      </c>
      <c r="AM30" s="151"/>
      <c r="AN30" s="238" t="s">
        <v>544</v>
      </c>
      <c r="AO30" s="239"/>
    </row>
    <row r="31" spans="2:41" ht="30" customHeight="1" x14ac:dyDescent="0.15">
      <c r="B31" s="181"/>
      <c r="C31" s="182"/>
      <c r="D31" s="196"/>
      <c r="E31" s="196"/>
      <c r="F31" s="210" t="s">
        <v>730</v>
      </c>
      <c r="G31" s="211"/>
      <c r="H31" s="211"/>
      <c r="I31" s="211"/>
      <c r="J31" s="211"/>
      <c r="K31" s="211" t="s">
        <v>731</v>
      </c>
      <c r="L31" s="211"/>
      <c r="M31" s="211"/>
      <c r="N31" s="211"/>
      <c r="O31" s="212"/>
      <c r="P31" s="196"/>
      <c r="Q31" s="196"/>
      <c r="R31" s="190"/>
      <c r="S31" s="133"/>
      <c r="T31" s="238"/>
      <c r="U31" s="239"/>
      <c r="V31" s="213"/>
      <c r="W31" s="214"/>
      <c r="X31" s="196"/>
      <c r="Y31" s="196"/>
      <c r="Z31" s="210" t="s">
        <v>754</v>
      </c>
      <c r="AA31" s="211"/>
      <c r="AB31" s="211"/>
      <c r="AC31" s="211"/>
      <c r="AD31" s="211"/>
      <c r="AE31" s="211" t="s">
        <v>755</v>
      </c>
      <c r="AF31" s="211"/>
      <c r="AG31" s="211"/>
      <c r="AH31" s="211"/>
      <c r="AI31" s="212"/>
      <c r="AJ31" s="196"/>
      <c r="AK31" s="196"/>
      <c r="AL31" s="190"/>
      <c r="AM31" s="133"/>
      <c r="AN31" s="238"/>
      <c r="AO31" s="239"/>
    </row>
    <row r="32" spans="2:41" ht="13.5" customHeight="1" x14ac:dyDescent="0.15">
      <c r="B32" s="191">
        <v>6</v>
      </c>
      <c r="C32" s="192"/>
      <c r="D32" s="195">
        <v>6</v>
      </c>
      <c r="E32" s="195"/>
      <c r="F32" s="197" t="s">
        <v>736</v>
      </c>
      <c r="G32" s="198"/>
      <c r="H32" s="198"/>
      <c r="I32" s="198"/>
      <c r="J32" s="198"/>
      <c r="K32" s="198" t="s">
        <v>737</v>
      </c>
      <c r="L32" s="198"/>
      <c r="M32" s="198"/>
      <c r="N32" s="198"/>
      <c r="O32" s="199"/>
      <c r="P32" s="195">
        <v>3</v>
      </c>
      <c r="Q32" s="195"/>
      <c r="R32" s="200">
        <v>167</v>
      </c>
      <c r="S32" s="151"/>
      <c r="T32" s="238" t="s">
        <v>544</v>
      </c>
      <c r="U32" s="239"/>
      <c r="V32" s="213">
        <v>12</v>
      </c>
      <c r="W32" s="214"/>
      <c r="X32" s="195">
        <v>12</v>
      </c>
      <c r="Y32" s="195"/>
      <c r="Z32" s="197" t="s">
        <v>760</v>
      </c>
      <c r="AA32" s="198"/>
      <c r="AB32" s="198"/>
      <c r="AC32" s="198"/>
      <c r="AD32" s="198"/>
      <c r="AE32" s="198" t="s">
        <v>761</v>
      </c>
      <c r="AF32" s="198"/>
      <c r="AG32" s="198"/>
      <c r="AH32" s="198"/>
      <c r="AI32" s="199"/>
      <c r="AJ32" s="195">
        <v>2</v>
      </c>
      <c r="AK32" s="195"/>
      <c r="AL32" s="200">
        <v>147</v>
      </c>
      <c r="AM32" s="151"/>
      <c r="AN32" s="238" t="s">
        <v>544</v>
      </c>
      <c r="AO32" s="239"/>
    </row>
    <row r="33" spans="1:43" ht="30" customHeight="1" thickBot="1" x14ac:dyDescent="0.2">
      <c r="B33" s="215"/>
      <c r="C33" s="216"/>
      <c r="D33" s="217"/>
      <c r="E33" s="217"/>
      <c r="F33" s="218" t="s">
        <v>734</v>
      </c>
      <c r="G33" s="219"/>
      <c r="H33" s="219"/>
      <c r="I33" s="219"/>
      <c r="J33" s="219"/>
      <c r="K33" s="219" t="s">
        <v>735</v>
      </c>
      <c r="L33" s="219"/>
      <c r="M33" s="219"/>
      <c r="N33" s="219"/>
      <c r="O33" s="220"/>
      <c r="P33" s="217"/>
      <c r="Q33" s="217"/>
      <c r="R33" s="86"/>
      <c r="S33" s="90"/>
      <c r="T33" s="240"/>
      <c r="U33" s="241"/>
      <c r="V33" s="223"/>
      <c r="W33" s="224"/>
      <c r="X33" s="217"/>
      <c r="Y33" s="217"/>
      <c r="Z33" s="218" t="s">
        <v>758</v>
      </c>
      <c r="AA33" s="219"/>
      <c r="AB33" s="219"/>
      <c r="AC33" s="219"/>
      <c r="AD33" s="219"/>
      <c r="AE33" s="219" t="s">
        <v>759</v>
      </c>
      <c r="AF33" s="219"/>
      <c r="AG33" s="219"/>
      <c r="AH33" s="219"/>
      <c r="AI33" s="220"/>
      <c r="AJ33" s="217"/>
      <c r="AK33" s="217"/>
      <c r="AL33" s="86"/>
      <c r="AM33" s="90"/>
      <c r="AN33" s="240"/>
      <c r="AO33" s="241"/>
    </row>
    <row r="34" spans="1:43" ht="7.5" customHeight="1" x14ac:dyDescent="0.15"/>
    <row r="35" spans="1:43" ht="18" customHeight="1" thickBot="1" x14ac:dyDescent="0.2">
      <c r="B35" s="165" t="s">
        <v>600</v>
      </c>
      <c r="C35" s="165"/>
      <c r="D35" s="165"/>
      <c r="E35" s="165"/>
      <c r="F35" s="165"/>
      <c r="G35" s="165"/>
      <c r="H35" s="165"/>
      <c r="I35" s="165"/>
      <c r="J35" s="165"/>
      <c r="K35" s="165"/>
      <c r="L35" s="225" t="s">
        <v>599</v>
      </c>
      <c r="M35" s="225"/>
      <c r="N35" s="225"/>
      <c r="O35" s="225"/>
      <c r="P35" s="225"/>
      <c r="Q35" s="225"/>
      <c r="R35" s="225"/>
      <c r="S35" s="225"/>
      <c r="T35" s="225"/>
      <c r="U35" s="225"/>
      <c r="V35" s="225"/>
      <c r="W35" s="225"/>
      <c r="X35" s="225"/>
      <c r="Y35" s="225"/>
      <c r="Z35" s="225"/>
      <c r="AA35" s="225"/>
      <c r="AB35" s="225"/>
      <c r="AC35" s="225"/>
      <c r="AD35" s="225"/>
      <c r="AE35" s="225"/>
      <c r="AF35" s="225"/>
      <c r="AG35" s="225"/>
      <c r="AH35" s="225"/>
      <c r="AI35" s="225"/>
      <c r="AJ35" s="225"/>
      <c r="AK35" s="225"/>
      <c r="AL35" s="225"/>
      <c r="AM35" s="225"/>
      <c r="AN35" s="225"/>
      <c r="AO35" s="225"/>
      <c r="AP35" s="225"/>
      <c r="AQ35" s="225"/>
    </row>
    <row r="36" spans="1:43" ht="20.100000000000001" customHeight="1" x14ac:dyDescent="0.15">
      <c r="B36" s="226" t="s">
        <v>597</v>
      </c>
      <c r="C36" s="227"/>
      <c r="D36" s="227"/>
      <c r="E36" s="227"/>
      <c r="F36" s="228"/>
      <c r="G36" s="232"/>
      <c r="H36" s="233"/>
      <c r="I36" s="233"/>
      <c r="J36" s="233"/>
      <c r="K36" s="233"/>
      <c r="L36" s="233"/>
      <c r="M36" s="233"/>
      <c r="N36" s="233"/>
      <c r="O36" s="233"/>
      <c r="P36" s="233"/>
      <c r="Q36" s="233"/>
      <c r="R36" s="233"/>
      <c r="S36" s="233"/>
      <c r="T36" s="233"/>
      <c r="U36" s="237"/>
      <c r="V36" s="226" t="s">
        <v>598</v>
      </c>
      <c r="W36" s="227"/>
      <c r="X36" s="227"/>
      <c r="Y36" s="227"/>
      <c r="Z36" s="228"/>
      <c r="AA36" s="232"/>
      <c r="AB36" s="233"/>
      <c r="AC36" s="233"/>
      <c r="AD36" s="233"/>
      <c r="AE36" s="233"/>
      <c r="AF36" s="233"/>
      <c r="AG36" s="233"/>
      <c r="AH36" s="233"/>
      <c r="AI36" s="233"/>
      <c r="AJ36" s="233"/>
      <c r="AK36" s="233"/>
      <c r="AL36" s="233"/>
      <c r="AM36" s="233"/>
      <c r="AN36" s="233"/>
      <c r="AO36" s="237"/>
    </row>
    <row r="37" spans="1:43" ht="20.100000000000001" customHeight="1" thickBot="1" x14ac:dyDescent="0.2">
      <c r="B37" s="229"/>
      <c r="C37" s="230"/>
      <c r="D37" s="230"/>
      <c r="E37" s="230"/>
      <c r="F37" s="231"/>
      <c r="G37" s="234"/>
      <c r="H37" s="235"/>
      <c r="I37" s="235"/>
      <c r="J37" s="235"/>
      <c r="K37" s="235"/>
      <c r="L37" s="235"/>
      <c r="M37" s="235"/>
      <c r="N37" s="235"/>
      <c r="O37" s="235"/>
      <c r="P37" s="235"/>
      <c r="Q37" s="235"/>
      <c r="R37" s="235"/>
      <c r="S37" s="235"/>
      <c r="T37" s="235"/>
      <c r="U37" s="236"/>
      <c r="V37" s="229"/>
      <c r="W37" s="230"/>
      <c r="X37" s="230"/>
      <c r="Y37" s="230"/>
      <c r="Z37" s="231"/>
      <c r="AA37" s="234"/>
      <c r="AB37" s="235"/>
      <c r="AC37" s="235"/>
      <c r="AD37" s="235"/>
      <c r="AE37" s="235"/>
      <c r="AF37" s="235"/>
      <c r="AG37" s="235"/>
      <c r="AH37" s="235"/>
      <c r="AI37" s="235"/>
      <c r="AJ37" s="235"/>
      <c r="AK37" s="235"/>
      <c r="AL37" s="235"/>
      <c r="AM37" s="235"/>
      <c r="AN37" s="235"/>
      <c r="AO37" s="236"/>
    </row>
    <row r="38" spans="1:43" ht="7.5" customHeight="1" x14ac:dyDescent="0.15"/>
    <row r="39" spans="1:43" ht="18" customHeight="1" x14ac:dyDescent="0.15">
      <c r="B39" s="64" t="s">
        <v>684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64"/>
      <c r="AD39" s="64"/>
      <c r="AE39" s="64"/>
      <c r="AF39" s="64"/>
      <c r="AG39" s="64"/>
      <c r="AH39" s="64"/>
      <c r="AI39" s="64"/>
      <c r="AJ39" s="64"/>
      <c r="AK39" s="64"/>
      <c r="AL39" s="64"/>
      <c r="AM39" s="64"/>
    </row>
    <row r="40" spans="1:43" ht="22.5" customHeight="1" x14ac:dyDescent="0.15">
      <c r="B40" s="65" t="s">
        <v>762</v>
      </c>
      <c r="C40" s="65"/>
      <c r="D40" s="65"/>
      <c r="E40" s="65"/>
      <c r="F40" s="66" t="s">
        <v>685</v>
      </c>
      <c r="G40" s="66"/>
      <c r="H40" s="65">
        <v>5</v>
      </c>
      <c r="I40" s="65"/>
      <c r="J40" s="66" t="s">
        <v>686</v>
      </c>
      <c r="K40" s="66"/>
      <c r="L40" s="65">
        <v>6</v>
      </c>
      <c r="M40" s="65"/>
      <c r="N40" s="66" t="s">
        <v>687</v>
      </c>
      <c r="O40" s="66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5.0999999999999996" customHeight="1" x14ac:dyDescent="0.15"/>
    <row r="42" spans="1:43" ht="24" customHeight="1" x14ac:dyDescent="0.2">
      <c r="A42" s="56" t="s">
        <v>688</v>
      </c>
      <c r="B42" s="59" t="str">
        <f t="shared" ref="B42" si="0">$F$3</f>
        <v>川崎市立宮内中学校</v>
      </c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60" t="s">
        <v>690</v>
      </c>
      <c r="U42" s="60"/>
      <c r="V42" s="60"/>
      <c r="W42" s="60"/>
      <c r="X42" s="61" t="s">
        <v>763</v>
      </c>
      <c r="Y42" s="61"/>
      <c r="Z42" s="61"/>
      <c r="AA42" s="61"/>
      <c r="AB42" s="61"/>
      <c r="AC42" s="61"/>
      <c r="AD42" s="61"/>
      <c r="AE42" s="61"/>
      <c r="AF42" s="61"/>
      <c r="AG42" s="61"/>
      <c r="AH42" s="61"/>
      <c r="AI42" s="61"/>
      <c r="AJ42" s="61"/>
      <c r="AK42" s="58"/>
      <c r="AL42" s="62" t="s">
        <v>691</v>
      </c>
      <c r="AM42" s="63"/>
    </row>
    <row r="43" spans="1:43" ht="11.1" customHeight="1" x14ac:dyDescent="0.15"/>
    <row r="44" spans="1:43" ht="24" customHeight="1" x14ac:dyDescent="0.2">
      <c r="A44" s="56" t="s">
        <v>692</v>
      </c>
      <c r="B44" s="59" t="str">
        <f t="shared" ref="B44" si="1">$F$8</f>
        <v/>
      </c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60" t="s">
        <v>690</v>
      </c>
      <c r="U44" s="60"/>
      <c r="V44" s="60"/>
      <c r="W44" s="60"/>
      <c r="X44" s="61"/>
      <c r="Y44" s="61"/>
      <c r="Z44" s="61"/>
      <c r="AA44" s="61"/>
      <c r="AB44" s="61"/>
      <c r="AC44" s="61"/>
      <c r="AD44" s="61"/>
      <c r="AE44" s="61"/>
      <c r="AF44" s="61"/>
      <c r="AG44" s="61"/>
      <c r="AH44" s="61"/>
      <c r="AI44" s="61"/>
      <c r="AJ44" s="61"/>
      <c r="AK44" s="58"/>
      <c r="AL44" s="62" t="s">
        <v>691</v>
      </c>
      <c r="AM44" s="63"/>
    </row>
    <row r="45" spans="1:43" ht="24.95" customHeight="1" x14ac:dyDescent="0.15"/>
  </sheetData>
  <sheetProtection sheet="1" objects="1" scenarios="1"/>
  <mergeCells count="247"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</mergeCells>
  <phoneticPr fontId="2"/>
  <dataValidations count="3">
    <dataValidation type="list" allowBlank="1" showInputMessage="1" showErrorMessage="1" sqref="T22:U33 AN22:AO33" xr:uid="{00000000-0002-0000-0200-000000000000}">
      <formula1>"×,○"</formula1>
    </dataValidation>
    <dataValidation type="list" allowBlank="1" showInputMessage="1" showErrorMessage="1" errorTitle="入力エラー" sqref="P13:P14 AJ13:AJ14 P16:P17" xr:uid="{00000000-0002-0000-0200-000001000000}">
      <formula1>"　,○"</formula1>
    </dataValidation>
    <dataValidation type="list" allowBlank="1" showInputMessage="1" showErrorMessage="1" errorTitle="入力エラー" sqref="I2:K2 I7:K7" xr:uid="{00000000-0002-0000-0200-000002000000}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tabColor indexed="12"/>
  </sheetPr>
  <dimension ref="A1:AN26"/>
  <sheetViews>
    <sheetView showGridLines="0" view="pageBreakPreview" zoomScaleNormal="100" zoomScaleSheetLayoutView="100" workbookViewId="0">
      <selection sqref="A1:AO1"/>
    </sheetView>
  </sheetViews>
  <sheetFormatPr defaultColWidth="2.125" defaultRowHeight="13.5" x14ac:dyDescent="0.15"/>
  <cols>
    <col min="1" max="16384" width="2.125" style="3"/>
  </cols>
  <sheetData>
    <row r="1" spans="1:40" ht="50.1" customHeight="1" thickBot="1" x14ac:dyDescent="0.2">
      <c r="A1" s="103" t="str">
        <f>入力見本!B1</f>
        <v>令和４年度　神奈川県中学校バレーボール選手権大会
参加申込書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</row>
    <row r="2" spans="1:40" s="2" customFormat="1" ht="37.5" customHeight="1" thickBot="1" x14ac:dyDescent="0.2">
      <c r="A2" s="324" t="s">
        <v>546</v>
      </c>
      <c r="B2" s="325"/>
      <c r="C2" s="325"/>
      <c r="D2" s="325"/>
      <c r="E2" s="325"/>
      <c r="F2" s="325"/>
      <c r="G2" s="325"/>
      <c r="H2" s="326">
        <f>IF(入力!I2="","",入力!I2)</f>
        <v>1</v>
      </c>
      <c r="I2" s="327"/>
      <c r="J2" s="328"/>
      <c r="K2" s="329" t="s">
        <v>547</v>
      </c>
      <c r="L2" s="325"/>
      <c r="M2" s="325"/>
      <c r="N2" s="325"/>
      <c r="O2" s="325"/>
      <c r="P2" s="325"/>
      <c r="Q2" s="325"/>
      <c r="R2" s="326">
        <f>IF(入力!S2="","",入力!S2)</f>
        <v>2124</v>
      </c>
      <c r="S2" s="327"/>
      <c r="T2" s="327"/>
      <c r="U2" s="327"/>
      <c r="V2" s="327"/>
      <c r="W2" s="327"/>
      <c r="X2" s="328"/>
      <c r="Y2" s="354" t="str">
        <f>IF(R2="","",VLOOKUP(R2,チーム番号!A2:E501,2,FALSE))</f>
        <v>川崎</v>
      </c>
      <c r="Z2" s="327"/>
      <c r="AA2" s="327"/>
      <c r="AB2" s="327"/>
      <c r="AC2" s="327"/>
      <c r="AD2" s="327"/>
      <c r="AE2" s="314" t="s">
        <v>548</v>
      </c>
      <c r="AF2" s="314"/>
      <c r="AG2" s="314"/>
      <c r="AH2" s="314"/>
      <c r="AI2" s="315"/>
      <c r="AJ2" s="1"/>
    </row>
    <row r="3" spans="1:40" ht="18.75" customHeight="1" x14ac:dyDescent="0.15">
      <c r="A3" s="332" t="s">
        <v>2</v>
      </c>
      <c r="B3" s="333"/>
      <c r="C3" s="333"/>
      <c r="D3" s="334"/>
      <c r="E3" s="355" t="str">
        <f>CONCATENATE(入力!F3,"　　",入力!F8)</f>
        <v>川崎市立宮内中学校　　</v>
      </c>
      <c r="F3" s="356"/>
      <c r="G3" s="356"/>
      <c r="H3" s="356"/>
      <c r="I3" s="356"/>
      <c r="J3" s="356"/>
      <c r="K3" s="356"/>
      <c r="L3" s="356"/>
      <c r="M3" s="356"/>
      <c r="N3" s="356"/>
      <c r="O3" s="356"/>
      <c r="P3" s="356"/>
      <c r="Q3" s="356"/>
      <c r="R3" s="356"/>
      <c r="S3" s="356"/>
      <c r="T3" s="356"/>
      <c r="U3" s="356"/>
      <c r="V3" s="356"/>
      <c r="W3" s="356"/>
      <c r="X3" s="356"/>
      <c r="Y3" s="356"/>
      <c r="Z3" s="357"/>
      <c r="AA3" s="361" t="s">
        <v>1</v>
      </c>
      <c r="AB3" s="141"/>
      <c r="AC3" s="141"/>
      <c r="AD3" s="141"/>
      <c r="AE3" s="141"/>
      <c r="AF3" s="141"/>
      <c r="AG3" s="141"/>
      <c r="AH3" s="141"/>
      <c r="AI3" s="141"/>
      <c r="AJ3" s="141"/>
      <c r="AK3" s="141"/>
      <c r="AL3" s="141"/>
      <c r="AM3" s="141"/>
      <c r="AN3" s="142"/>
    </row>
    <row r="4" spans="1:40" ht="37.5" customHeight="1" x14ac:dyDescent="0.15">
      <c r="A4" s="318"/>
      <c r="B4" s="136"/>
      <c r="C4" s="136"/>
      <c r="D4" s="289"/>
      <c r="E4" s="124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5"/>
      <c r="U4" s="125"/>
      <c r="V4" s="125"/>
      <c r="W4" s="125"/>
      <c r="X4" s="125"/>
      <c r="Y4" s="125"/>
      <c r="Z4" s="126"/>
      <c r="AA4" s="358"/>
      <c r="AB4" s="359"/>
      <c r="AC4" s="359"/>
      <c r="AD4" s="359"/>
      <c r="AE4" s="4" t="s">
        <v>3</v>
      </c>
      <c r="AF4" s="359"/>
      <c r="AG4" s="359"/>
      <c r="AH4" s="359"/>
      <c r="AI4" s="359"/>
      <c r="AJ4" s="4" t="s">
        <v>3</v>
      </c>
      <c r="AK4" s="359"/>
      <c r="AL4" s="359"/>
      <c r="AM4" s="359"/>
      <c r="AN4" s="360"/>
    </row>
    <row r="5" spans="1:40" ht="18.75" customHeight="1" x14ac:dyDescent="0.15">
      <c r="A5" s="146" t="s">
        <v>5</v>
      </c>
      <c r="B5" s="147"/>
      <c r="C5" s="147"/>
      <c r="D5" s="148"/>
      <c r="E5" s="62" t="s">
        <v>14</v>
      </c>
      <c r="F5" s="149"/>
      <c r="G5" s="149"/>
      <c r="H5" s="149"/>
      <c r="I5" s="149"/>
      <c r="J5" s="63"/>
      <c r="K5" s="147"/>
      <c r="L5" s="147"/>
      <c r="M5" s="147"/>
      <c r="N5" s="147"/>
      <c r="O5" s="147"/>
      <c r="P5" s="147"/>
      <c r="Q5" s="147"/>
      <c r="R5" s="147"/>
      <c r="S5" s="147"/>
      <c r="T5" s="147"/>
      <c r="U5" s="147"/>
      <c r="V5" s="147"/>
      <c r="W5" s="147"/>
      <c r="X5" s="147"/>
      <c r="Y5" s="147"/>
      <c r="Z5" s="148"/>
      <c r="AA5" s="152" t="s">
        <v>4</v>
      </c>
      <c r="AB5" s="153"/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4"/>
    </row>
    <row r="6" spans="1:40" ht="37.5" customHeight="1" x14ac:dyDescent="0.15">
      <c r="A6" s="318"/>
      <c r="B6" s="136"/>
      <c r="C6" s="136"/>
      <c r="D6" s="289"/>
      <c r="E6" s="330"/>
      <c r="F6" s="331"/>
      <c r="G6" s="5" t="s">
        <v>13</v>
      </c>
      <c r="H6" s="316"/>
      <c r="I6" s="316"/>
      <c r="J6" s="317"/>
      <c r="K6" s="136"/>
      <c r="L6" s="136"/>
      <c r="M6" s="136"/>
      <c r="N6" s="136"/>
      <c r="O6" s="136"/>
      <c r="P6" s="136"/>
      <c r="Q6" s="136"/>
      <c r="R6" s="136"/>
      <c r="S6" s="136"/>
      <c r="T6" s="136"/>
      <c r="U6" s="136"/>
      <c r="V6" s="136"/>
      <c r="W6" s="136"/>
      <c r="X6" s="136"/>
      <c r="Y6" s="136"/>
      <c r="Z6" s="289"/>
      <c r="AA6" s="358"/>
      <c r="AB6" s="359"/>
      <c r="AC6" s="359"/>
      <c r="AD6" s="359"/>
      <c r="AE6" s="4" t="s">
        <v>3</v>
      </c>
      <c r="AF6" s="359"/>
      <c r="AG6" s="359"/>
      <c r="AH6" s="359"/>
      <c r="AI6" s="359"/>
      <c r="AJ6" s="4" t="s">
        <v>3</v>
      </c>
      <c r="AK6" s="359"/>
      <c r="AL6" s="359"/>
      <c r="AM6" s="359"/>
      <c r="AN6" s="360"/>
    </row>
    <row r="7" spans="1:40" ht="18.75" customHeight="1" x14ac:dyDescent="0.15">
      <c r="A7" s="319" t="s">
        <v>0</v>
      </c>
      <c r="B7" s="297"/>
      <c r="C7" s="297"/>
      <c r="D7" s="320"/>
      <c r="E7" s="351" t="str">
        <f>IF(入力!F12="","",入力!F12)</f>
        <v>たかだ</v>
      </c>
      <c r="F7" s="352"/>
      <c r="G7" s="352"/>
      <c r="H7" s="352"/>
      <c r="I7" s="352"/>
      <c r="J7" s="352"/>
      <c r="K7" s="352" t="str">
        <f>IF(入力!L12="","",入力!L12)</f>
        <v/>
      </c>
      <c r="L7" s="352"/>
      <c r="M7" s="352"/>
      <c r="N7" s="352"/>
      <c r="O7" s="352"/>
      <c r="P7" s="353"/>
      <c r="Q7" s="321" t="s">
        <v>0</v>
      </c>
      <c r="R7" s="297"/>
      <c r="S7" s="297"/>
      <c r="T7" s="320"/>
      <c r="U7" s="321" t="e">
        <f>IF(入力!#REF!="","",入力!#REF!)</f>
        <v>#REF!</v>
      </c>
      <c r="V7" s="297"/>
      <c r="W7" s="297"/>
      <c r="X7" s="297"/>
      <c r="Y7" s="297"/>
      <c r="Z7" s="322"/>
      <c r="AA7" s="296" t="str">
        <f>IF(入力!AB12="","",入力!AB12)</f>
        <v/>
      </c>
      <c r="AB7" s="297"/>
      <c r="AC7" s="297"/>
      <c r="AD7" s="297"/>
      <c r="AE7" s="297"/>
      <c r="AF7" s="320"/>
      <c r="AG7" s="346" t="s">
        <v>545</v>
      </c>
      <c r="AH7" s="347"/>
      <c r="AI7" s="347"/>
      <c r="AJ7" s="347"/>
      <c r="AK7" s="347"/>
      <c r="AL7" s="347"/>
      <c r="AM7" s="347"/>
      <c r="AN7" s="348"/>
    </row>
    <row r="8" spans="1:40" ht="37.5" customHeight="1" thickBot="1" x14ac:dyDescent="0.2">
      <c r="A8" s="318" t="s">
        <v>6</v>
      </c>
      <c r="B8" s="136"/>
      <c r="C8" s="136"/>
      <c r="D8" s="289"/>
      <c r="E8" s="335" t="str">
        <f>IF(入力!F13="","",入力!F13)</f>
        <v>髙田</v>
      </c>
      <c r="F8" s="336"/>
      <c r="G8" s="336"/>
      <c r="H8" s="336"/>
      <c r="I8" s="336"/>
      <c r="J8" s="336"/>
      <c r="K8" s="336" t="str">
        <f>IF(入力!L13="","",入力!L13)</f>
        <v/>
      </c>
      <c r="L8" s="336"/>
      <c r="M8" s="336"/>
      <c r="N8" s="336"/>
      <c r="O8" s="336"/>
      <c r="P8" s="337"/>
      <c r="Q8" s="338" t="s">
        <v>7</v>
      </c>
      <c r="R8" s="339"/>
      <c r="S8" s="339"/>
      <c r="T8" s="340"/>
      <c r="U8" s="341" t="e">
        <f>IF(入力!#REF!="","",入力!#REF!)</f>
        <v>#REF!</v>
      </c>
      <c r="V8" s="342"/>
      <c r="W8" s="342"/>
      <c r="X8" s="342"/>
      <c r="Y8" s="342"/>
      <c r="Z8" s="343"/>
      <c r="AA8" s="344" t="str">
        <f>IF(入力!AB13="","",入力!AB13)</f>
        <v/>
      </c>
      <c r="AB8" s="342"/>
      <c r="AC8" s="342"/>
      <c r="AD8" s="342"/>
      <c r="AE8" s="342"/>
      <c r="AF8" s="345"/>
      <c r="AG8" s="272" t="str">
        <f>IF(入力!AJ13="","",入力!AJ13)</f>
        <v>○</v>
      </c>
      <c r="AH8" s="82"/>
      <c r="AI8" s="350" t="s">
        <v>575</v>
      </c>
      <c r="AJ8" s="350"/>
      <c r="AK8" s="350"/>
      <c r="AL8" s="350"/>
      <c r="AM8" s="82" t="str">
        <f>IF(入力!AO13="","",入力!AO13)</f>
        <v/>
      </c>
      <c r="AN8" s="349"/>
    </row>
    <row r="9" spans="1:40" ht="18.75" customHeight="1" x14ac:dyDescent="0.15">
      <c r="A9" s="319" t="s">
        <v>0</v>
      </c>
      <c r="B9" s="297"/>
      <c r="C9" s="297"/>
      <c r="D9" s="320"/>
      <c r="E9" s="321" t="str">
        <f>IF(入力!F15="","",入力!F15)</f>
        <v>やすだ</v>
      </c>
      <c r="F9" s="297"/>
      <c r="G9" s="297"/>
      <c r="H9" s="297"/>
      <c r="I9" s="297"/>
      <c r="J9" s="322"/>
      <c r="K9" s="296" t="str">
        <f>IF(入力!L15="","",入力!L15)</f>
        <v/>
      </c>
      <c r="L9" s="297"/>
      <c r="M9" s="297"/>
      <c r="N9" s="297"/>
      <c r="O9" s="297"/>
      <c r="P9" s="320"/>
      <c r="Q9" s="321" t="s">
        <v>0</v>
      </c>
      <c r="R9" s="297"/>
      <c r="S9" s="297"/>
      <c r="T9" s="320"/>
      <c r="U9" s="321" t="e">
        <f>IF(入力!#REF!="","",入力!#REF!)</f>
        <v>#REF!</v>
      </c>
      <c r="V9" s="297"/>
      <c r="W9" s="297"/>
      <c r="X9" s="297"/>
      <c r="Y9" s="297"/>
      <c r="Z9" s="322"/>
      <c r="AA9" s="296" t="str">
        <f>IF(入力!AB15="","",入力!AB15)</f>
        <v/>
      </c>
      <c r="AB9" s="297"/>
      <c r="AC9" s="297"/>
      <c r="AD9" s="297"/>
      <c r="AE9" s="297"/>
      <c r="AF9" s="298"/>
      <c r="AG9" s="302"/>
      <c r="AH9" s="303"/>
      <c r="AI9" s="303"/>
      <c r="AJ9" s="303"/>
      <c r="AK9" s="303"/>
      <c r="AL9" s="303"/>
      <c r="AM9" s="303"/>
      <c r="AN9" s="303"/>
    </row>
    <row r="10" spans="1:40" ht="37.5" customHeight="1" thickBot="1" x14ac:dyDescent="0.2">
      <c r="A10" s="81" t="s">
        <v>8</v>
      </c>
      <c r="B10" s="82"/>
      <c r="C10" s="82"/>
      <c r="D10" s="102"/>
      <c r="E10" s="306" t="str">
        <f>IF(入力!F16="","",入力!F16)</f>
        <v>安田</v>
      </c>
      <c r="F10" s="300"/>
      <c r="G10" s="300"/>
      <c r="H10" s="300"/>
      <c r="I10" s="300"/>
      <c r="J10" s="307"/>
      <c r="K10" s="299" t="str">
        <f>IF(入力!L16="","",入力!L16)</f>
        <v/>
      </c>
      <c r="L10" s="300"/>
      <c r="M10" s="300"/>
      <c r="N10" s="300"/>
      <c r="O10" s="300"/>
      <c r="P10" s="323"/>
      <c r="Q10" s="82" t="s">
        <v>9</v>
      </c>
      <c r="R10" s="82"/>
      <c r="S10" s="82"/>
      <c r="T10" s="102"/>
      <c r="U10" s="306" t="e">
        <f>IF(入力!#REF!="","",入力!#REF!)</f>
        <v>#REF!</v>
      </c>
      <c r="V10" s="300"/>
      <c r="W10" s="300"/>
      <c r="X10" s="300"/>
      <c r="Y10" s="300"/>
      <c r="Z10" s="307"/>
      <c r="AA10" s="299" t="str">
        <f>IF(入力!AB16="","",入力!AB16)</f>
        <v/>
      </c>
      <c r="AB10" s="300"/>
      <c r="AC10" s="300"/>
      <c r="AD10" s="300"/>
      <c r="AE10" s="300"/>
      <c r="AF10" s="301"/>
      <c r="AG10" s="304"/>
      <c r="AH10" s="305"/>
      <c r="AI10" s="305"/>
      <c r="AJ10" s="305"/>
      <c r="AK10" s="305"/>
      <c r="AL10" s="305"/>
      <c r="AM10" s="305"/>
      <c r="AN10" s="305"/>
    </row>
    <row r="11" spans="1:40" ht="9" customHeight="1" x14ac:dyDescent="0.15"/>
    <row r="12" spans="1:40" ht="22.5" customHeight="1" thickBot="1" x14ac:dyDescent="0.2">
      <c r="A12" s="82" t="s">
        <v>10</v>
      </c>
      <c r="B12" s="82"/>
      <c r="C12" s="82"/>
      <c r="D12" s="82"/>
      <c r="E12" s="82"/>
      <c r="F12" s="82"/>
      <c r="G12" s="362" t="s">
        <v>577</v>
      </c>
      <c r="H12" s="362"/>
      <c r="I12" s="362"/>
      <c r="J12" s="362"/>
      <c r="K12" s="362"/>
      <c r="L12" s="362"/>
      <c r="M12" s="362"/>
      <c r="N12" s="362"/>
      <c r="O12" s="362"/>
      <c r="P12" s="362"/>
      <c r="Q12" s="362"/>
      <c r="R12" s="362"/>
      <c r="S12" s="362"/>
      <c r="T12" s="362"/>
      <c r="U12" s="362"/>
      <c r="V12" s="362"/>
      <c r="W12" s="362"/>
      <c r="X12" s="362"/>
      <c r="Y12" s="362"/>
      <c r="Z12" s="362"/>
      <c r="AA12" s="362"/>
      <c r="AB12" s="362"/>
      <c r="AC12" s="362"/>
      <c r="AD12" s="362"/>
      <c r="AE12" s="362"/>
      <c r="AF12" s="362"/>
      <c r="AG12" s="362"/>
      <c r="AH12" s="362"/>
      <c r="AI12" s="362"/>
      <c r="AJ12" s="362"/>
      <c r="AK12" s="362"/>
      <c r="AL12" s="362"/>
    </row>
    <row r="13" spans="1:40" ht="18.75" customHeight="1" x14ac:dyDescent="0.15">
      <c r="A13" s="167" t="s">
        <v>11</v>
      </c>
      <c r="B13" s="168"/>
      <c r="C13" s="171" t="s">
        <v>12</v>
      </c>
      <c r="D13" s="171"/>
      <c r="E13" s="173" t="s">
        <v>578</v>
      </c>
      <c r="F13" s="174"/>
      <c r="G13" s="174"/>
      <c r="H13" s="174"/>
      <c r="I13" s="174"/>
      <c r="J13" s="174" t="s">
        <v>578</v>
      </c>
      <c r="K13" s="174"/>
      <c r="L13" s="174"/>
      <c r="M13" s="174"/>
      <c r="N13" s="175"/>
      <c r="O13" s="160" t="s">
        <v>576</v>
      </c>
      <c r="P13" s="161"/>
      <c r="Q13" s="160" t="s">
        <v>15</v>
      </c>
      <c r="R13" s="161"/>
      <c r="S13" s="160" t="s">
        <v>16</v>
      </c>
      <c r="T13" s="163"/>
      <c r="U13" s="167" t="s">
        <v>11</v>
      </c>
      <c r="V13" s="168"/>
      <c r="W13" s="171" t="s">
        <v>12</v>
      </c>
      <c r="X13" s="171"/>
      <c r="Y13" s="173" t="s">
        <v>578</v>
      </c>
      <c r="Z13" s="174"/>
      <c r="AA13" s="174"/>
      <c r="AB13" s="174"/>
      <c r="AC13" s="174"/>
      <c r="AD13" s="174" t="s">
        <v>578</v>
      </c>
      <c r="AE13" s="174"/>
      <c r="AF13" s="174"/>
      <c r="AG13" s="174"/>
      <c r="AH13" s="175"/>
      <c r="AI13" s="160" t="s">
        <v>576</v>
      </c>
      <c r="AJ13" s="161"/>
      <c r="AK13" s="160" t="s">
        <v>15</v>
      </c>
      <c r="AL13" s="161"/>
      <c r="AM13" s="160" t="s">
        <v>16</v>
      </c>
      <c r="AN13" s="163"/>
    </row>
    <row r="14" spans="1:40" ht="37.5" customHeight="1" thickBot="1" x14ac:dyDescent="0.2">
      <c r="A14" s="169"/>
      <c r="B14" s="170"/>
      <c r="C14" s="172"/>
      <c r="D14" s="172"/>
      <c r="E14" s="176" t="s">
        <v>542</v>
      </c>
      <c r="F14" s="177"/>
      <c r="G14" s="177"/>
      <c r="H14" s="177"/>
      <c r="I14" s="177"/>
      <c r="J14" s="177" t="s">
        <v>543</v>
      </c>
      <c r="K14" s="177"/>
      <c r="L14" s="177"/>
      <c r="M14" s="177"/>
      <c r="N14" s="178"/>
      <c r="O14" s="162"/>
      <c r="P14" s="162"/>
      <c r="Q14" s="162"/>
      <c r="R14" s="162"/>
      <c r="S14" s="162"/>
      <c r="T14" s="164"/>
      <c r="U14" s="169"/>
      <c r="V14" s="170"/>
      <c r="W14" s="172"/>
      <c r="X14" s="172"/>
      <c r="Y14" s="176" t="s">
        <v>542</v>
      </c>
      <c r="Z14" s="177"/>
      <c r="AA14" s="177"/>
      <c r="AB14" s="177"/>
      <c r="AC14" s="177"/>
      <c r="AD14" s="177" t="s">
        <v>543</v>
      </c>
      <c r="AE14" s="177"/>
      <c r="AF14" s="177"/>
      <c r="AG14" s="177"/>
      <c r="AH14" s="178"/>
      <c r="AI14" s="162"/>
      <c r="AJ14" s="162"/>
      <c r="AK14" s="162"/>
      <c r="AL14" s="162"/>
      <c r="AM14" s="162"/>
      <c r="AN14" s="164"/>
    </row>
    <row r="15" spans="1:40" ht="18.75" customHeight="1" thickTop="1" x14ac:dyDescent="0.15">
      <c r="A15" s="179">
        <v>1</v>
      </c>
      <c r="B15" s="180"/>
      <c r="C15" s="294">
        <f>IF(入力!D22="","",入力!D22)</f>
        <v>1</v>
      </c>
      <c r="D15" s="294"/>
      <c r="E15" s="308" t="str">
        <f>IF(入力!F22="","",入力!F22)</f>
        <v>かも</v>
      </c>
      <c r="F15" s="292"/>
      <c r="G15" s="292"/>
      <c r="H15" s="292"/>
      <c r="I15" s="292"/>
      <c r="J15" s="292" t="str">
        <f>IF(入力!K22="","",入力!K22)</f>
        <v>けんじ</v>
      </c>
      <c r="K15" s="292"/>
      <c r="L15" s="292"/>
      <c r="M15" s="292"/>
      <c r="N15" s="293"/>
      <c r="O15" s="294">
        <f>IF(入力!P22="","",入力!P22)</f>
        <v>3</v>
      </c>
      <c r="P15" s="294"/>
      <c r="Q15" s="290">
        <f>IF(入力!R22="","",入力!R22)</f>
        <v>171</v>
      </c>
      <c r="R15" s="291"/>
      <c r="S15" s="290" t="str">
        <f>IF(入力!T22="","",入力!T22)</f>
        <v>○</v>
      </c>
      <c r="T15" s="309"/>
      <c r="U15" s="179">
        <v>7</v>
      </c>
      <c r="V15" s="180"/>
      <c r="W15" s="294">
        <f>IF(入力!X22="","",入力!X22)</f>
        <v>7</v>
      </c>
      <c r="X15" s="294"/>
      <c r="Y15" s="308" t="str">
        <f>IF(入力!Z22="","",入力!Z22)</f>
        <v>あべ</v>
      </c>
      <c r="Z15" s="292"/>
      <c r="AA15" s="292"/>
      <c r="AB15" s="292"/>
      <c r="AC15" s="292"/>
      <c r="AD15" s="292" t="str">
        <f>IF(入力!AE22="","",入力!AE22)</f>
        <v>しんのすけ</v>
      </c>
      <c r="AE15" s="292"/>
      <c r="AF15" s="292"/>
      <c r="AG15" s="292"/>
      <c r="AH15" s="293"/>
      <c r="AI15" s="294">
        <f>IF(入力!AJ22="","",入力!AJ22)</f>
        <v>3</v>
      </c>
      <c r="AJ15" s="294"/>
      <c r="AK15" s="290">
        <f>IF(入力!AL22="","",入力!AL22)</f>
        <v>171</v>
      </c>
      <c r="AL15" s="291"/>
      <c r="AM15" s="290" t="str">
        <f>IF(入力!AN22="","",入力!AN22)</f>
        <v>○</v>
      </c>
      <c r="AN15" s="309"/>
    </row>
    <row r="16" spans="1:40" ht="37.5" customHeight="1" x14ac:dyDescent="0.15">
      <c r="A16" s="181"/>
      <c r="B16" s="182"/>
      <c r="C16" s="295"/>
      <c r="D16" s="295"/>
      <c r="E16" s="311" t="str">
        <f>IF(入力!F23="","",入力!F23)</f>
        <v>加茂</v>
      </c>
      <c r="F16" s="312"/>
      <c r="G16" s="312"/>
      <c r="H16" s="312"/>
      <c r="I16" s="312"/>
      <c r="J16" s="312" t="str">
        <f>IF(入力!K23="","",入力!K23)</f>
        <v>賢治</v>
      </c>
      <c r="K16" s="312"/>
      <c r="L16" s="312"/>
      <c r="M16" s="312"/>
      <c r="N16" s="313"/>
      <c r="O16" s="295"/>
      <c r="P16" s="295"/>
      <c r="Q16" s="135"/>
      <c r="R16" s="289"/>
      <c r="S16" s="135"/>
      <c r="T16" s="310"/>
      <c r="U16" s="181"/>
      <c r="V16" s="182"/>
      <c r="W16" s="295"/>
      <c r="X16" s="295"/>
      <c r="Y16" s="311" t="str">
        <f>IF(入力!Z23="","",入力!Z23)</f>
        <v>阿部</v>
      </c>
      <c r="Z16" s="312"/>
      <c r="AA16" s="312"/>
      <c r="AB16" s="312"/>
      <c r="AC16" s="312"/>
      <c r="AD16" s="312" t="str">
        <f>IF(入力!AE23="","",入力!AE23)</f>
        <v>真ノ助</v>
      </c>
      <c r="AE16" s="312"/>
      <c r="AF16" s="312"/>
      <c r="AG16" s="312"/>
      <c r="AH16" s="313"/>
      <c r="AI16" s="295"/>
      <c r="AJ16" s="295"/>
      <c r="AK16" s="135"/>
      <c r="AL16" s="289"/>
      <c r="AM16" s="135"/>
      <c r="AN16" s="310"/>
    </row>
    <row r="17" spans="1:40" ht="18.75" customHeight="1" x14ac:dyDescent="0.15">
      <c r="A17" s="191">
        <v>2</v>
      </c>
      <c r="B17" s="192"/>
      <c r="C17" s="273">
        <f>IF(入力!D24="","",入力!D24)</f>
        <v>2</v>
      </c>
      <c r="D17" s="273"/>
      <c r="E17" s="276" t="str">
        <f>IF(入力!F24="","",入力!F24)</f>
        <v>いけした</v>
      </c>
      <c r="F17" s="277"/>
      <c r="G17" s="277"/>
      <c r="H17" s="277"/>
      <c r="I17" s="277"/>
      <c r="J17" s="277" t="str">
        <f>IF(入力!K24="","",入力!K24)</f>
        <v>こうき</v>
      </c>
      <c r="K17" s="277"/>
      <c r="L17" s="277"/>
      <c r="M17" s="277"/>
      <c r="N17" s="278"/>
      <c r="O17" s="273">
        <f>IF(入力!P24="","",入力!P24)</f>
        <v>3</v>
      </c>
      <c r="P17" s="273"/>
      <c r="Q17" s="271">
        <f>IF(入力!R24="","",入力!R24)</f>
        <v>176</v>
      </c>
      <c r="R17" s="148"/>
      <c r="S17" s="279" t="str">
        <f>IF(入力!T24="","",入力!T24)</f>
        <v>○</v>
      </c>
      <c r="T17" s="280"/>
      <c r="U17" s="191">
        <v>8</v>
      </c>
      <c r="V17" s="192"/>
      <c r="W17" s="273">
        <f>IF(入力!X24="","",入力!X24)</f>
        <v>8</v>
      </c>
      <c r="X17" s="273"/>
      <c r="Y17" s="276" t="str">
        <f>IF(入力!Z24="","",入力!Z24)</f>
        <v>つつみ</v>
      </c>
      <c r="Z17" s="277"/>
      <c r="AA17" s="277"/>
      <c r="AB17" s="277"/>
      <c r="AC17" s="277"/>
      <c r="AD17" s="277" t="str">
        <f>IF(入力!AE24="","",入力!AE24)</f>
        <v>ひろと</v>
      </c>
      <c r="AE17" s="277"/>
      <c r="AF17" s="277"/>
      <c r="AG17" s="277"/>
      <c r="AH17" s="278"/>
      <c r="AI17" s="273">
        <f>IF(入力!AJ24="","",入力!AJ24)</f>
        <v>3</v>
      </c>
      <c r="AJ17" s="273"/>
      <c r="AK17" s="271">
        <f>IF(入力!AL24="","",入力!AL24)</f>
        <v>165</v>
      </c>
      <c r="AL17" s="148"/>
      <c r="AM17" s="279" t="str">
        <f>IF(入力!AN24="","",入力!AN24)</f>
        <v>○</v>
      </c>
      <c r="AN17" s="280"/>
    </row>
    <row r="18" spans="1:40" ht="37.5" customHeight="1" x14ac:dyDescent="0.15">
      <c r="A18" s="193"/>
      <c r="B18" s="194"/>
      <c r="C18" s="274"/>
      <c r="D18" s="274"/>
      <c r="E18" s="269" t="str">
        <f>IF(入力!F25="","",入力!F25)</f>
        <v>池下</v>
      </c>
      <c r="F18" s="270"/>
      <c r="G18" s="270"/>
      <c r="H18" s="270"/>
      <c r="I18" s="270"/>
      <c r="J18" s="270" t="str">
        <f>IF(入力!K25="","",入力!K25)</f>
        <v>幸希</v>
      </c>
      <c r="K18" s="270"/>
      <c r="L18" s="270"/>
      <c r="M18" s="270"/>
      <c r="N18" s="275"/>
      <c r="O18" s="274"/>
      <c r="P18" s="274"/>
      <c r="Q18" s="135"/>
      <c r="R18" s="289"/>
      <c r="S18" s="285"/>
      <c r="T18" s="286"/>
      <c r="U18" s="193"/>
      <c r="V18" s="194"/>
      <c r="W18" s="274"/>
      <c r="X18" s="274"/>
      <c r="Y18" s="269" t="str">
        <f>IF(入力!Z25="","",入力!Z25)</f>
        <v>堤</v>
      </c>
      <c r="Z18" s="270"/>
      <c r="AA18" s="270"/>
      <c r="AB18" s="270"/>
      <c r="AC18" s="270"/>
      <c r="AD18" s="270" t="str">
        <f>IF(入力!AE25="","",入力!AE25)</f>
        <v>啓人</v>
      </c>
      <c r="AE18" s="270"/>
      <c r="AF18" s="270"/>
      <c r="AG18" s="270"/>
      <c r="AH18" s="275"/>
      <c r="AI18" s="274"/>
      <c r="AJ18" s="274"/>
      <c r="AK18" s="135"/>
      <c r="AL18" s="289"/>
      <c r="AM18" s="285"/>
      <c r="AN18" s="286"/>
    </row>
    <row r="19" spans="1:40" ht="18.75" customHeight="1" x14ac:dyDescent="0.15">
      <c r="A19" s="181">
        <v>3</v>
      </c>
      <c r="B19" s="182"/>
      <c r="C19" s="273">
        <f>IF(入力!D26="","",入力!D26)</f>
        <v>3</v>
      </c>
      <c r="D19" s="273"/>
      <c r="E19" s="276" t="str">
        <f>IF(入力!F26="","",入力!F26)</f>
        <v>しばさき</v>
      </c>
      <c r="F19" s="277"/>
      <c r="G19" s="277"/>
      <c r="H19" s="277"/>
      <c r="I19" s="277"/>
      <c r="J19" s="277" t="str">
        <f>IF(入力!K26="","",入力!K26)</f>
        <v>くらふみ</v>
      </c>
      <c r="K19" s="277"/>
      <c r="L19" s="277"/>
      <c r="M19" s="277"/>
      <c r="N19" s="278"/>
      <c r="O19" s="273">
        <f>IF(入力!P26="","",入力!P26)</f>
        <v>3</v>
      </c>
      <c r="P19" s="273"/>
      <c r="Q19" s="271">
        <f>IF(入力!R26="","",入力!R26)</f>
        <v>176</v>
      </c>
      <c r="R19" s="148"/>
      <c r="S19" s="279" t="str">
        <f>IF(入力!T26="","",入力!T26)</f>
        <v>○</v>
      </c>
      <c r="T19" s="280"/>
      <c r="U19" s="181">
        <v>9</v>
      </c>
      <c r="V19" s="182"/>
      <c r="W19" s="273">
        <f>IF(入力!X26="","",入力!X26)</f>
        <v>9</v>
      </c>
      <c r="X19" s="273"/>
      <c r="Y19" s="276" t="str">
        <f>IF(入力!Z26="","",入力!Z26)</f>
        <v>たけだ</v>
      </c>
      <c r="Z19" s="277"/>
      <c r="AA19" s="277"/>
      <c r="AB19" s="277"/>
      <c r="AC19" s="277"/>
      <c r="AD19" s="277" t="str">
        <f>IF(入力!AE26="","",入力!AE26)</f>
        <v>ゆいと</v>
      </c>
      <c r="AE19" s="277"/>
      <c r="AF19" s="277"/>
      <c r="AG19" s="277"/>
      <c r="AH19" s="278"/>
      <c r="AI19" s="273">
        <f>IF(入力!AJ26="","",入力!AJ26)</f>
        <v>3</v>
      </c>
      <c r="AJ19" s="273"/>
      <c r="AK19" s="271">
        <f>IF(入力!AL26="","",入力!AL26)</f>
        <v>155</v>
      </c>
      <c r="AL19" s="148"/>
      <c r="AM19" s="279" t="str">
        <f>IF(入力!AN26="","",入力!AN26)</f>
        <v>○</v>
      </c>
      <c r="AN19" s="280"/>
    </row>
    <row r="20" spans="1:40" ht="37.5" customHeight="1" x14ac:dyDescent="0.15">
      <c r="A20" s="181"/>
      <c r="B20" s="182"/>
      <c r="C20" s="274"/>
      <c r="D20" s="274"/>
      <c r="E20" s="269" t="str">
        <f>IF(入力!F27="","",入力!F27)</f>
        <v>柴﨑</v>
      </c>
      <c r="F20" s="270"/>
      <c r="G20" s="270"/>
      <c r="H20" s="270"/>
      <c r="I20" s="270"/>
      <c r="J20" s="270" t="str">
        <f>IF(入力!K27="","",入力!K27)</f>
        <v>蔵史</v>
      </c>
      <c r="K20" s="270"/>
      <c r="L20" s="270"/>
      <c r="M20" s="270"/>
      <c r="N20" s="275"/>
      <c r="O20" s="274"/>
      <c r="P20" s="274"/>
      <c r="Q20" s="135"/>
      <c r="R20" s="289"/>
      <c r="S20" s="285"/>
      <c r="T20" s="286"/>
      <c r="U20" s="181"/>
      <c r="V20" s="182"/>
      <c r="W20" s="274"/>
      <c r="X20" s="274"/>
      <c r="Y20" s="269" t="str">
        <f>IF(入力!Z27="","",入力!Z27)</f>
        <v>竹田</v>
      </c>
      <c r="Z20" s="270"/>
      <c r="AA20" s="270"/>
      <c r="AB20" s="270"/>
      <c r="AC20" s="270"/>
      <c r="AD20" s="270" t="str">
        <f>IF(入力!AE27="","",入力!AE27)</f>
        <v>結翔</v>
      </c>
      <c r="AE20" s="270"/>
      <c r="AF20" s="270"/>
      <c r="AG20" s="270"/>
      <c r="AH20" s="275"/>
      <c r="AI20" s="274"/>
      <c r="AJ20" s="274"/>
      <c r="AK20" s="135"/>
      <c r="AL20" s="289"/>
      <c r="AM20" s="285"/>
      <c r="AN20" s="286"/>
    </row>
    <row r="21" spans="1:40" ht="18.75" customHeight="1" x14ac:dyDescent="0.15">
      <c r="A21" s="191">
        <v>4</v>
      </c>
      <c r="B21" s="192"/>
      <c r="C21" s="273">
        <f>IF(入力!D28="","",入力!D28)</f>
        <v>4</v>
      </c>
      <c r="D21" s="273"/>
      <c r="E21" s="276" t="str">
        <f>IF(入力!F28="","",入力!F28)</f>
        <v>ひらい</v>
      </c>
      <c r="F21" s="277"/>
      <c r="G21" s="277"/>
      <c r="H21" s="277"/>
      <c r="I21" s="277"/>
      <c r="J21" s="277" t="str">
        <f>IF(入力!K28="","",入力!K28)</f>
        <v>かいと</v>
      </c>
      <c r="K21" s="277"/>
      <c r="L21" s="277"/>
      <c r="M21" s="277"/>
      <c r="N21" s="278"/>
      <c r="O21" s="273">
        <f>IF(入力!P28="","",入力!P28)</f>
        <v>3</v>
      </c>
      <c r="P21" s="273"/>
      <c r="Q21" s="271">
        <f>IF(入力!R28="","",入力!R28)</f>
        <v>174</v>
      </c>
      <c r="R21" s="148"/>
      <c r="S21" s="279" t="str">
        <f>IF(入力!T28="","",入力!T28)</f>
        <v>○</v>
      </c>
      <c r="T21" s="280"/>
      <c r="U21" s="191">
        <v>10</v>
      </c>
      <c r="V21" s="192"/>
      <c r="W21" s="273">
        <f>IF(入力!X28="","",入力!X28)</f>
        <v>10</v>
      </c>
      <c r="X21" s="273"/>
      <c r="Y21" s="276" t="str">
        <f>IF(入力!Z28="","",入力!Z28)</f>
        <v>ふるはし</v>
      </c>
      <c r="Z21" s="277"/>
      <c r="AA21" s="277"/>
      <c r="AB21" s="277"/>
      <c r="AC21" s="277"/>
      <c r="AD21" s="277" t="str">
        <f>IF(入力!AE28="","",入力!AE28)</f>
        <v>たくみ</v>
      </c>
      <c r="AE21" s="277"/>
      <c r="AF21" s="277"/>
      <c r="AG21" s="277"/>
      <c r="AH21" s="278"/>
      <c r="AI21" s="273">
        <f>IF(入力!AJ28="","",入力!AJ28)</f>
        <v>2</v>
      </c>
      <c r="AJ21" s="273"/>
      <c r="AK21" s="271">
        <f>IF(入力!AL28="","",入力!AL28)</f>
        <v>161</v>
      </c>
      <c r="AL21" s="148"/>
      <c r="AM21" s="279" t="str">
        <f>IF(入力!AN28="","",入力!AN28)</f>
        <v>○</v>
      </c>
      <c r="AN21" s="280"/>
    </row>
    <row r="22" spans="1:40" ht="37.5" customHeight="1" x14ac:dyDescent="0.15">
      <c r="A22" s="193"/>
      <c r="B22" s="194"/>
      <c r="C22" s="274"/>
      <c r="D22" s="274"/>
      <c r="E22" s="269" t="str">
        <f>IF(入力!F29="","",入力!F29)</f>
        <v>平井</v>
      </c>
      <c r="F22" s="270"/>
      <c r="G22" s="270"/>
      <c r="H22" s="270"/>
      <c r="I22" s="270"/>
      <c r="J22" s="270" t="str">
        <f>IF(入力!K29="","",入力!K29)</f>
        <v>海翔</v>
      </c>
      <c r="K22" s="270"/>
      <c r="L22" s="270"/>
      <c r="M22" s="270"/>
      <c r="N22" s="275"/>
      <c r="O22" s="274"/>
      <c r="P22" s="274"/>
      <c r="Q22" s="135"/>
      <c r="R22" s="289"/>
      <c r="S22" s="285"/>
      <c r="T22" s="286"/>
      <c r="U22" s="193"/>
      <c r="V22" s="194"/>
      <c r="W22" s="274"/>
      <c r="X22" s="274"/>
      <c r="Y22" s="269" t="str">
        <f>IF(入力!Z29="","",入力!Z29)</f>
        <v>古橋</v>
      </c>
      <c r="Z22" s="270"/>
      <c r="AA22" s="270"/>
      <c r="AB22" s="270"/>
      <c r="AC22" s="270"/>
      <c r="AD22" s="270" t="str">
        <f>IF(入力!AE29="","",入力!AE29)</f>
        <v>巧海</v>
      </c>
      <c r="AE22" s="270"/>
      <c r="AF22" s="270"/>
      <c r="AG22" s="270"/>
      <c r="AH22" s="275"/>
      <c r="AI22" s="274"/>
      <c r="AJ22" s="274"/>
      <c r="AK22" s="135"/>
      <c r="AL22" s="289"/>
      <c r="AM22" s="285"/>
      <c r="AN22" s="286"/>
    </row>
    <row r="23" spans="1:40" ht="18.75" customHeight="1" x14ac:dyDescent="0.15">
      <c r="A23" s="181">
        <v>5</v>
      </c>
      <c r="B23" s="182"/>
      <c r="C23" s="273">
        <f>IF(入力!D30="","",入力!D30)</f>
        <v>5</v>
      </c>
      <c r="D23" s="273"/>
      <c r="E23" s="276" t="str">
        <f>IF(入力!F30="","",入力!F30)</f>
        <v>たなか</v>
      </c>
      <c r="F23" s="277"/>
      <c r="G23" s="277"/>
      <c r="H23" s="277"/>
      <c r="I23" s="277"/>
      <c r="J23" s="277" t="str">
        <f>IF(入力!K30="","",入力!K30)</f>
        <v>ゆうた</v>
      </c>
      <c r="K23" s="277"/>
      <c r="L23" s="277"/>
      <c r="M23" s="277"/>
      <c r="N23" s="278"/>
      <c r="O23" s="273">
        <f>IF(入力!P30="","",入力!P30)</f>
        <v>3</v>
      </c>
      <c r="P23" s="273"/>
      <c r="Q23" s="271">
        <f>IF(入力!R30="","",入力!R30)</f>
        <v>167</v>
      </c>
      <c r="R23" s="148"/>
      <c r="S23" s="279" t="str">
        <f>IF(入力!T30="","",入力!T30)</f>
        <v>○</v>
      </c>
      <c r="T23" s="280"/>
      <c r="U23" s="213">
        <v>11</v>
      </c>
      <c r="V23" s="214"/>
      <c r="W23" s="273">
        <f>IF(入力!X30="","",入力!X30)</f>
        <v>11</v>
      </c>
      <c r="X23" s="273"/>
      <c r="Y23" s="276" t="str">
        <f>IF(入力!Z30="","",入力!Z30)</f>
        <v>かなお</v>
      </c>
      <c r="Z23" s="277"/>
      <c r="AA23" s="277"/>
      <c r="AB23" s="277"/>
      <c r="AC23" s="277"/>
      <c r="AD23" s="277" t="str">
        <f>IF(入力!AE30="","",入力!AE30)</f>
        <v>すみお</v>
      </c>
      <c r="AE23" s="277"/>
      <c r="AF23" s="277"/>
      <c r="AG23" s="277"/>
      <c r="AH23" s="278"/>
      <c r="AI23" s="273">
        <f>IF(入力!AJ30="","",入力!AJ30)</f>
        <v>3</v>
      </c>
      <c r="AJ23" s="273"/>
      <c r="AK23" s="271">
        <f>IF(入力!AL30="","",入力!AL30)</f>
        <v>161</v>
      </c>
      <c r="AL23" s="148"/>
      <c r="AM23" s="279" t="str">
        <f>IF(入力!AN30="","",入力!AN30)</f>
        <v>○</v>
      </c>
      <c r="AN23" s="280"/>
    </row>
    <row r="24" spans="1:40" ht="37.5" customHeight="1" x14ac:dyDescent="0.15">
      <c r="A24" s="181"/>
      <c r="B24" s="182"/>
      <c r="C24" s="274"/>
      <c r="D24" s="274"/>
      <c r="E24" s="269" t="str">
        <f>IF(入力!F31="","",入力!F31)</f>
        <v>田中</v>
      </c>
      <c r="F24" s="270"/>
      <c r="G24" s="270"/>
      <c r="H24" s="270"/>
      <c r="I24" s="270"/>
      <c r="J24" s="270" t="str">
        <f>IF(入力!K31="","",入力!K31)</f>
        <v>結太</v>
      </c>
      <c r="K24" s="270"/>
      <c r="L24" s="270"/>
      <c r="M24" s="270"/>
      <c r="N24" s="275"/>
      <c r="O24" s="274"/>
      <c r="P24" s="274"/>
      <c r="Q24" s="135"/>
      <c r="R24" s="289"/>
      <c r="S24" s="285"/>
      <c r="T24" s="286"/>
      <c r="U24" s="213"/>
      <c r="V24" s="214"/>
      <c r="W24" s="274"/>
      <c r="X24" s="274"/>
      <c r="Y24" s="269" t="str">
        <f>IF(入力!Z31="","",入力!Z31)</f>
        <v>金尾</v>
      </c>
      <c r="Z24" s="270"/>
      <c r="AA24" s="270"/>
      <c r="AB24" s="270"/>
      <c r="AC24" s="270"/>
      <c r="AD24" s="270" t="str">
        <f>IF(入力!AE31="","",入力!AE31)</f>
        <v>澄生</v>
      </c>
      <c r="AE24" s="270"/>
      <c r="AF24" s="270"/>
      <c r="AG24" s="270"/>
      <c r="AH24" s="275"/>
      <c r="AI24" s="274"/>
      <c r="AJ24" s="274"/>
      <c r="AK24" s="135"/>
      <c r="AL24" s="289"/>
      <c r="AM24" s="285"/>
      <c r="AN24" s="286"/>
    </row>
    <row r="25" spans="1:40" ht="18.75" customHeight="1" x14ac:dyDescent="0.15">
      <c r="A25" s="191">
        <v>6</v>
      </c>
      <c r="B25" s="192"/>
      <c r="C25" s="273">
        <f>IF(入力!D32="","",入力!D32)</f>
        <v>6</v>
      </c>
      <c r="D25" s="273"/>
      <c r="E25" s="276" t="str">
        <f>IF(入力!F32="","",入力!F32)</f>
        <v>さいとう</v>
      </c>
      <c r="F25" s="277"/>
      <c r="G25" s="277"/>
      <c r="H25" s="277"/>
      <c r="I25" s="277"/>
      <c r="J25" s="277" t="str">
        <f>IF(入力!K32="","",入力!K32)</f>
        <v>れいた</v>
      </c>
      <c r="K25" s="277"/>
      <c r="L25" s="277"/>
      <c r="M25" s="277"/>
      <c r="N25" s="278"/>
      <c r="O25" s="273">
        <f>IF(入力!P32="","",入力!P32)</f>
        <v>3</v>
      </c>
      <c r="P25" s="273"/>
      <c r="Q25" s="271">
        <f>IF(入力!R32="","",入力!R32)</f>
        <v>167</v>
      </c>
      <c r="R25" s="148"/>
      <c r="S25" s="279" t="str">
        <f>IF(入力!T32="","",入力!T32)</f>
        <v>○</v>
      </c>
      <c r="T25" s="280"/>
      <c r="U25" s="213">
        <v>12</v>
      </c>
      <c r="V25" s="214"/>
      <c r="W25" s="273">
        <f>IF(入力!X32="","",入力!X32)</f>
        <v>12</v>
      </c>
      <c r="X25" s="273"/>
      <c r="Y25" s="276" t="str">
        <f>IF(入力!Z32="","",入力!Z32)</f>
        <v>おぐら</v>
      </c>
      <c r="Z25" s="277"/>
      <c r="AA25" s="277"/>
      <c r="AB25" s="277"/>
      <c r="AC25" s="277"/>
      <c r="AD25" s="277" t="str">
        <f>IF(入力!AE32="","",入力!AE32)</f>
        <v>ぜん</v>
      </c>
      <c r="AE25" s="277"/>
      <c r="AF25" s="277"/>
      <c r="AG25" s="277"/>
      <c r="AH25" s="278"/>
      <c r="AI25" s="273">
        <f>IF(入力!AJ32="","",入力!AJ32)</f>
        <v>2</v>
      </c>
      <c r="AJ25" s="273"/>
      <c r="AK25" s="271">
        <f>IF(入力!AL32="","",入力!AL32)</f>
        <v>147</v>
      </c>
      <c r="AL25" s="148"/>
      <c r="AM25" s="279" t="str">
        <f>IF(入力!AN32="","",入力!AN32)</f>
        <v>○</v>
      </c>
      <c r="AN25" s="280"/>
    </row>
    <row r="26" spans="1:40" ht="37.5" customHeight="1" thickBot="1" x14ac:dyDescent="0.2">
      <c r="A26" s="215"/>
      <c r="B26" s="216"/>
      <c r="C26" s="288"/>
      <c r="D26" s="288"/>
      <c r="E26" s="287" t="str">
        <f>IF(入力!F33="","",入力!F33)</f>
        <v>齊藤</v>
      </c>
      <c r="F26" s="283"/>
      <c r="G26" s="283"/>
      <c r="H26" s="283"/>
      <c r="I26" s="283"/>
      <c r="J26" s="283" t="str">
        <f>IF(入力!K33="","",入力!K33)</f>
        <v>怜汰</v>
      </c>
      <c r="K26" s="283"/>
      <c r="L26" s="283"/>
      <c r="M26" s="283"/>
      <c r="N26" s="284"/>
      <c r="O26" s="288"/>
      <c r="P26" s="288"/>
      <c r="Q26" s="272"/>
      <c r="R26" s="102"/>
      <c r="S26" s="281"/>
      <c r="T26" s="282"/>
      <c r="U26" s="223"/>
      <c r="V26" s="224"/>
      <c r="W26" s="288"/>
      <c r="X26" s="288"/>
      <c r="Y26" s="287" t="str">
        <f>IF(入力!Z33="","",入力!Z33)</f>
        <v>小椋</v>
      </c>
      <c r="Z26" s="283"/>
      <c r="AA26" s="283"/>
      <c r="AB26" s="283"/>
      <c r="AC26" s="283"/>
      <c r="AD26" s="283" t="str">
        <f>IF(入力!AE33="","",入力!AE33)</f>
        <v>善</v>
      </c>
      <c r="AE26" s="283"/>
      <c r="AF26" s="283"/>
      <c r="AG26" s="283"/>
      <c r="AH26" s="284"/>
      <c r="AI26" s="288"/>
      <c r="AJ26" s="288"/>
      <c r="AK26" s="272"/>
      <c r="AL26" s="102"/>
      <c r="AM26" s="281"/>
      <c r="AN26" s="282"/>
    </row>
  </sheetData>
  <sheetProtection sheet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 xr:uid="{00000000-0002-0000-0300-000000000000}">
      <formula1>"　,1,2"</formula1>
    </dataValidation>
    <dataValidation type="list" allowBlank="1" showInputMessage="1" showErrorMessage="1" errorTitle="入力エラー" sqref="AM8 AG8" xr:uid="{00000000-0002-0000-0300-000001000000}">
      <formula1>"　,○"</formula1>
    </dataValidation>
    <dataValidation type="list" allowBlank="1" showInputMessage="1" showErrorMessage="1" sqref="S15:T26 AM15:AN26" xr:uid="{00000000-0002-0000-0300-000002000000}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 x14ac:dyDescent="0.15"/>
  <cols>
    <col min="1" max="1" width="11" style="3" customWidth="1"/>
    <col min="2" max="2" width="27" style="3" customWidth="1"/>
    <col min="3" max="16384" width="9" style="3"/>
  </cols>
  <sheetData>
    <row r="1" spans="1:41" x14ac:dyDescent="0.15">
      <c r="A1" s="305" t="s">
        <v>603</v>
      </c>
      <c r="B1" s="305"/>
      <c r="D1" s="39" t="s">
        <v>604</v>
      </c>
      <c r="E1" s="40" t="s">
        <v>605</v>
      </c>
      <c r="F1" s="41" t="s">
        <v>606</v>
      </c>
      <c r="G1" s="39" t="s">
        <v>604</v>
      </c>
      <c r="H1" s="40" t="s">
        <v>607</v>
      </c>
      <c r="I1" s="41" t="s">
        <v>608</v>
      </c>
      <c r="J1" s="39" t="s">
        <v>604</v>
      </c>
      <c r="K1" s="40" t="s">
        <v>607</v>
      </c>
      <c r="L1" s="41" t="s">
        <v>608</v>
      </c>
      <c r="M1" s="39" t="s">
        <v>604</v>
      </c>
      <c r="N1" s="40" t="s">
        <v>607</v>
      </c>
      <c r="O1" s="41" t="s">
        <v>608</v>
      </c>
      <c r="P1" s="39" t="s">
        <v>604</v>
      </c>
      <c r="Q1" s="40" t="s">
        <v>607</v>
      </c>
      <c r="R1" s="41" t="s">
        <v>608</v>
      </c>
      <c r="S1" s="39" t="s">
        <v>604</v>
      </c>
      <c r="T1" s="40" t="s">
        <v>607</v>
      </c>
      <c r="U1" s="41" t="s">
        <v>608</v>
      </c>
      <c r="V1" s="39" t="s">
        <v>604</v>
      </c>
      <c r="W1" s="40" t="s">
        <v>607</v>
      </c>
      <c r="X1" s="41" t="s">
        <v>608</v>
      </c>
      <c r="Y1" s="39" t="s">
        <v>604</v>
      </c>
      <c r="Z1" s="40" t="s">
        <v>607</v>
      </c>
      <c r="AA1" s="41" t="s">
        <v>608</v>
      </c>
      <c r="AB1" s="39" t="s">
        <v>604</v>
      </c>
      <c r="AC1" s="40" t="s">
        <v>607</v>
      </c>
      <c r="AD1" s="41" t="s">
        <v>608</v>
      </c>
      <c r="AE1" s="39" t="s">
        <v>604</v>
      </c>
      <c r="AF1" s="40" t="s">
        <v>607</v>
      </c>
      <c r="AG1" s="41" t="s">
        <v>608</v>
      </c>
      <c r="AH1" s="39" t="s">
        <v>604</v>
      </c>
      <c r="AI1" s="40" t="s">
        <v>607</v>
      </c>
      <c r="AJ1" s="41" t="s">
        <v>608</v>
      </c>
    </row>
    <row r="2" spans="1:41" ht="14.25" thickBot="1" x14ac:dyDescent="0.2">
      <c r="A2" s="305"/>
      <c r="B2" s="305"/>
      <c r="C2" s="26"/>
      <c r="D2" s="27">
        <v>1</v>
      </c>
      <c r="E2" s="28" t="s">
        <v>609</v>
      </c>
      <c r="F2" s="29">
        <v>42443</v>
      </c>
      <c r="G2" s="27">
        <v>1.01</v>
      </c>
      <c r="H2" s="28" t="s">
        <v>671</v>
      </c>
      <c r="I2" s="29">
        <v>42471</v>
      </c>
      <c r="J2" s="27">
        <v>1.02</v>
      </c>
      <c r="K2" s="28" t="s">
        <v>676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 x14ac:dyDescent="0.2">
      <c r="C3" s="26"/>
      <c r="D3" s="26"/>
      <c r="G3" s="30"/>
    </row>
    <row r="4" spans="1:41" x14ac:dyDescent="0.15">
      <c r="A4" s="363" t="s">
        <v>610</v>
      </c>
      <c r="B4" s="364"/>
      <c r="C4" s="364"/>
      <c r="D4" s="364"/>
      <c r="E4" s="364"/>
      <c r="F4" s="364"/>
      <c r="G4" s="365"/>
      <c r="H4" s="40" t="s">
        <v>611</v>
      </c>
      <c r="I4" s="40" t="s">
        <v>612</v>
      </c>
      <c r="J4" s="369" t="s">
        <v>613</v>
      </c>
      <c r="K4" s="364"/>
      <c r="L4" s="364"/>
      <c r="M4" s="364"/>
      <c r="N4" s="364"/>
      <c r="O4" s="364"/>
      <c r="P4" s="364"/>
      <c r="Q4" s="365"/>
    </row>
    <row r="5" spans="1:41" ht="72" customHeight="1" thickBot="1" x14ac:dyDescent="0.2">
      <c r="A5" s="366" t="str">
        <f>入力!$B$1</f>
        <v>令和４年度　神奈川県中学校バレーボール選手権大会
参加申込書</v>
      </c>
      <c r="B5" s="367"/>
      <c r="C5" s="367"/>
      <c r="D5" s="367"/>
      <c r="E5" s="367"/>
      <c r="F5" s="367"/>
      <c r="G5" s="368"/>
      <c r="H5" s="28"/>
      <c r="I5" s="28" t="str">
        <f>IF(入力!AH16="","",入力!AH16)</f>
        <v/>
      </c>
      <c r="J5" s="370"/>
      <c r="K5" s="371"/>
      <c r="L5" s="371"/>
      <c r="M5" s="371"/>
      <c r="N5" s="371"/>
      <c r="O5" s="371"/>
      <c r="P5" s="371"/>
      <c r="Q5" s="372"/>
    </row>
    <row r="6" spans="1:41" x14ac:dyDescent="0.15">
      <c r="A6" s="39" t="s">
        <v>614</v>
      </c>
      <c r="B6" s="40" t="s">
        <v>615</v>
      </c>
      <c r="C6" s="40" t="s">
        <v>616</v>
      </c>
      <c r="D6" s="40" t="s">
        <v>617</v>
      </c>
      <c r="E6" s="40" t="s">
        <v>611</v>
      </c>
      <c r="F6" s="40" t="s">
        <v>618</v>
      </c>
      <c r="G6" s="40" t="s">
        <v>619</v>
      </c>
      <c r="H6" s="40" t="s">
        <v>672</v>
      </c>
      <c r="I6" s="40" t="s">
        <v>673</v>
      </c>
      <c r="J6" s="40" t="s">
        <v>674</v>
      </c>
      <c r="K6" s="40" t="s">
        <v>621</v>
      </c>
      <c r="L6" s="40" t="s">
        <v>622</v>
      </c>
      <c r="M6" s="40" t="s">
        <v>623</v>
      </c>
      <c r="N6" s="40" t="s">
        <v>624</v>
      </c>
      <c r="O6" s="40" t="s">
        <v>625</v>
      </c>
      <c r="P6" s="40" t="s">
        <v>626</v>
      </c>
      <c r="Q6" s="40" t="s">
        <v>627</v>
      </c>
      <c r="R6" s="40" t="s">
        <v>628</v>
      </c>
      <c r="S6" s="40" t="s">
        <v>629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 x14ac:dyDescent="0.15">
      <c r="A7" s="31">
        <f>IF($A$8="","",IF($A$9="",A8,A8&amp;"・"&amp;A9))</f>
        <v>2124</v>
      </c>
      <c r="B7" s="31" t="str">
        <f t="shared" ref="B7:C7" si="0">IF($A$8="","",IF($A$9="",B8,B8&amp;"・"&amp;B9))</f>
        <v>川崎市立宮内中学校</v>
      </c>
      <c r="C7" s="31">
        <f t="shared" si="0"/>
        <v>0</v>
      </c>
      <c r="D7" s="31" t="str">
        <f>IF($A$8="","",IF(OR($A$9="",D8=D9),D8,D8&amp;"・"&amp;D9))</f>
        <v>川崎</v>
      </c>
      <c r="E7" s="31">
        <f>IF($A$8="","",IF(OR($A$9="",E8=E9),E8,E8&amp;"・"&amp;E9))</f>
        <v>1</v>
      </c>
      <c r="F7" s="31" t="str">
        <f t="shared" ref="F7:S7" si="1">IF($A$8="","",F8)</f>
        <v>211</v>
      </c>
      <c r="G7" s="31" t="str">
        <f t="shared" si="1"/>
        <v>0051</v>
      </c>
      <c r="H7" s="31">
        <f t="shared" si="1"/>
        <v>0</v>
      </c>
      <c r="I7" s="31" t="str">
        <f t="shared" si="1"/>
        <v>川崎市中原区宮内4－13－1</v>
      </c>
      <c r="J7" s="31">
        <f t="shared" si="1"/>
        <v>0</v>
      </c>
      <c r="K7" s="31" t="str">
        <f t="shared" si="1"/>
        <v>044</v>
      </c>
      <c r="L7" s="31" t="str">
        <f t="shared" si="1"/>
        <v>766</v>
      </c>
      <c r="M7" s="31" t="str">
        <f t="shared" si="1"/>
        <v>3470</v>
      </c>
      <c r="N7" s="31" t="str">
        <f t="shared" si="1"/>
        <v>044</v>
      </c>
      <c r="O7" s="31" t="str">
        <f t="shared" si="1"/>
        <v>799</v>
      </c>
      <c r="P7" s="31" t="str">
        <f t="shared" si="1"/>
        <v>9279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 x14ac:dyDescent="0.15">
      <c r="A8" s="31">
        <f>IF(入力!$S$2="","",入力!$S$2)</f>
        <v>2124</v>
      </c>
      <c r="B8" s="32" t="str">
        <f>IF(入力!$F$3="","",入力!$F$3)</f>
        <v>川崎市立宮内中学校</v>
      </c>
      <c r="C8" s="32"/>
      <c r="D8" s="32" t="str">
        <f>IF(入力!$Z$2="","",入力!$Z$2)</f>
        <v>川崎</v>
      </c>
      <c r="E8" s="32">
        <f>IF(入力!$I$2="","",入力!$I$2)</f>
        <v>1</v>
      </c>
      <c r="F8" s="32" t="str">
        <f>IF(入力!$F$6="","",入力!$F$6)</f>
        <v>211</v>
      </c>
      <c r="G8" s="42" t="str">
        <f>IF(入力!$I$6="","",入力!$I$6)</f>
        <v>0051</v>
      </c>
      <c r="H8" s="32"/>
      <c r="I8" s="32" t="str">
        <f>IF(入力!$L$5="","",入力!$L$5)</f>
        <v>川崎市中原区宮内4－13－1</v>
      </c>
      <c r="J8" s="32"/>
      <c r="K8" s="42" t="str">
        <f>IF(入力!$AB$4="","",入力!$AB$4)</f>
        <v>044</v>
      </c>
      <c r="L8" s="42" t="str">
        <f>IF(入力!$AG$4="","",入力!$AG$4)</f>
        <v>766</v>
      </c>
      <c r="M8" s="42" t="str">
        <f>IF(入力!$AL$4="","",入力!$AL$4)</f>
        <v>3470</v>
      </c>
      <c r="N8" s="42" t="str">
        <f>IF(入力!$AB$6="","",入力!$AB$6)</f>
        <v>044</v>
      </c>
      <c r="O8" s="42" t="str">
        <f>IF(入力!$AG$6="","",入力!$AG$6)</f>
        <v>799</v>
      </c>
      <c r="P8" s="42" t="str">
        <f>IF(入力!$AL$6="","",入力!$AL$6)</f>
        <v>9279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 x14ac:dyDescent="0.15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3470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 x14ac:dyDescent="0.2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 x14ac:dyDescent="0.2"/>
    <row r="15" spans="1:41" x14ac:dyDescent="0.15">
      <c r="A15" s="39" t="s">
        <v>630</v>
      </c>
      <c r="B15" s="40" t="s">
        <v>631</v>
      </c>
      <c r="C15" s="40" t="s">
        <v>632</v>
      </c>
      <c r="D15" s="40" t="s">
        <v>633</v>
      </c>
      <c r="E15" s="40" t="s">
        <v>634</v>
      </c>
      <c r="F15" s="40" t="s">
        <v>635</v>
      </c>
      <c r="G15" s="40" t="s">
        <v>636</v>
      </c>
      <c r="H15" s="40" t="s">
        <v>637</v>
      </c>
      <c r="I15" s="40" t="s">
        <v>638</v>
      </c>
      <c r="J15" s="40" t="s">
        <v>639</v>
      </c>
      <c r="K15" s="40" t="s">
        <v>640</v>
      </c>
      <c r="L15" s="40" t="s">
        <v>641</v>
      </c>
      <c r="M15" s="40" t="s">
        <v>642</v>
      </c>
      <c r="N15" s="40" t="s">
        <v>643</v>
      </c>
      <c r="O15" s="40" t="s">
        <v>644</v>
      </c>
      <c r="P15" s="40" t="s">
        <v>645</v>
      </c>
      <c r="Q15" s="40" t="s">
        <v>646</v>
      </c>
      <c r="R15" s="40" t="s">
        <v>618</v>
      </c>
      <c r="S15" s="40" t="s">
        <v>619</v>
      </c>
      <c r="T15" s="40" t="s">
        <v>620</v>
      </c>
      <c r="U15" s="40" t="s">
        <v>647</v>
      </c>
      <c r="V15" s="40" t="s">
        <v>648</v>
      </c>
      <c r="W15" s="40" t="s">
        <v>649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 x14ac:dyDescent="0.15">
      <c r="A16" s="31">
        <v>1</v>
      </c>
      <c r="B16" s="32" t="s">
        <v>650</v>
      </c>
      <c r="C16" s="32" t="str">
        <f>IF(入力!$F$13="","",入力!$F$13)</f>
        <v>髙田</v>
      </c>
      <c r="D16" s="32" t="str">
        <f>IF(入力!$K$13="","",入力!$K$13)</f>
        <v>真吾</v>
      </c>
      <c r="E16" s="32" t="str">
        <f>IF(入力!$F$12="","",入力!$F$12)</f>
        <v>たかだ</v>
      </c>
      <c r="F16" s="32" t="str">
        <f>IF(入力!$K$12="","",入力!$K$12)</f>
        <v>しんご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 x14ac:dyDescent="0.15">
      <c r="A17" s="31">
        <v>2</v>
      </c>
      <c r="B17" s="32" t="s">
        <v>651</v>
      </c>
      <c r="C17" s="32" t="str">
        <f>IF(入力!$Z$13="","",入力!$Z$13)</f>
        <v>小泉</v>
      </c>
      <c r="D17" s="32" t="str">
        <f>IF(入力!$AE$13="","",入力!$AE$13)</f>
        <v>亮介</v>
      </c>
      <c r="E17" s="32" t="str">
        <f>IF(入力!$Z$12="","",入力!$Z$12)</f>
        <v>こいずみ</v>
      </c>
      <c r="F17" s="32" t="str">
        <f>IF(入力!$AE$12="","",入力!$AE$12)</f>
        <v>りょうすけ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 x14ac:dyDescent="0.15">
      <c r="A18" s="31">
        <v>3</v>
      </c>
      <c r="B18" s="32" t="s">
        <v>652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 x14ac:dyDescent="0.15">
      <c r="A19" s="31">
        <v>4</v>
      </c>
      <c r="B19" s="32" t="s">
        <v>653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 x14ac:dyDescent="0.15">
      <c r="A20" s="31">
        <v>5</v>
      </c>
      <c r="B20" s="32" t="s">
        <v>654</v>
      </c>
      <c r="C20" s="32" t="str">
        <f>IF(入力!$F$16="","",入力!$F$16)</f>
        <v>安田</v>
      </c>
      <c r="D20" s="32" t="str">
        <f>IF(入力!$K$16="","",入力!$K$16)</f>
        <v>紫音</v>
      </c>
      <c r="E20" s="32" t="str">
        <f>IF(入力!$F$15="","",入力!$F$15)</f>
        <v>やすだ</v>
      </c>
      <c r="F20" s="32" t="str">
        <f>IF(入力!$K$15="","",入力!$K$15)</f>
        <v>しおん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 x14ac:dyDescent="0.15">
      <c r="A21" s="31">
        <v>6</v>
      </c>
      <c r="B21" s="32" t="s">
        <v>655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 x14ac:dyDescent="0.15">
      <c r="A22" s="31">
        <v>7</v>
      </c>
      <c r="B22" s="32" t="s">
        <v>656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 x14ac:dyDescent="0.15">
      <c r="A23" s="31">
        <v>8</v>
      </c>
      <c r="B23" s="32" t="s">
        <v>657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 x14ac:dyDescent="0.15">
      <c r="A24" s="31">
        <v>9</v>
      </c>
      <c r="B24" s="32" t="s">
        <v>658</v>
      </c>
      <c r="C24" s="32" t="str">
        <f>IF(入力!$Z$16="","",入力!$Z$16)</f>
        <v>加茂</v>
      </c>
      <c r="D24" s="32" t="str">
        <f>IF(入力!$AE$16="","",入力!$AE$16)</f>
        <v>賢治</v>
      </c>
      <c r="E24" s="32" t="str">
        <f>IF(入力!$Z$15="","",入力!$Z$15)</f>
        <v>かも</v>
      </c>
      <c r="F24" s="32" t="str">
        <f>IF(入力!$AE$15="","",入力!$AE$15)</f>
        <v>けんじ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 x14ac:dyDescent="0.1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 x14ac:dyDescent="0.1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 x14ac:dyDescent="0.1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 x14ac:dyDescent="0.1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 x14ac:dyDescent="0.1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 x14ac:dyDescent="0.1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 x14ac:dyDescent="0.1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 x14ac:dyDescent="0.1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 x14ac:dyDescent="0.1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 x14ac:dyDescent="0.1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 x14ac:dyDescent="0.1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 x14ac:dyDescent="0.1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 x14ac:dyDescent="0.1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 x14ac:dyDescent="0.1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 x14ac:dyDescent="0.1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 x14ac:dyDescent="0.2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 x14ac:dyDescent="0.15">
      <c r="A41" s="36"/>
      <c r="B41" s="37"/>
    </row>
    <row r="42" spans="1:41" x14ac:dyDescent="0.15">
      <c r="A42" s="36"/>
      <c r="B42" s="37"/>
    </row>
    <row r="43" spans="1:41" x14ac:dyDescent="0.15">
      <c r="A43" s="36"/>
      <c r="B43" s="37"/>
    </row>
    <row r="44" spans="1:41" x14ac:dyDescent="0.15">
      <c r="A44" s="36"/>
      <c r="B44" s="37"/>
    </row>
    <row r="45" spans="1:41" x14ac:dyDescent="0.15">
      <c r="A45" s="36"/>
      <c r="B45" s="37"/>
    </row>
    <row r="46" spans="1:41" x14ac:dyDescent="0.15">
      <c r="A46" s="36"/>
      <c r="B46" s="37"/>
    </row>
    <row r="47" spans="1:41" x14ac:dyDescent="0.15">
      <c r="A47" s="36"/>
      <c r="B47" s="37"/>
    </row>
    <row r="48" spans="1:41" x14ac:dyDescent="0.15">
      <c r="A48" s="36"/>
      <c r="B48" s="37"/>
    </row>
    <row r="49" spans="1:41" x14ac:dyDescent="0.15">
      <c r="A49" s="36"/>
      <c r="B49" s="37"/>
    </row>
    <row r="50" spans="1:41" ht="14.25" thickBot="1" x14ac:dyDescent="0.2">
      <c r="A50" s="36"/>
      <c r="B50" s="37"/>
    </row>
    <row r="51" spans="1:41" ht="14.25" thickBot="1" x14ac:dyDescent="0.2">
      <c r="A51" s="43" t="s">
        <v>659</v>
      </c>
      <c r="B51" s="38"/>
    </row>
    <row r="52" spans="1:41" x14ac:dyDescent="0.15">
      <c r="A52" s="44" t="s">
        <v>660</v>
      </c>
      <c r="B52" s="45" t="s">
        <v>661</v>
      </c>
      <c r="C52" s="40" t="s">
        <v>662</v>
      </c>
      <c r="D52" s="40" t="s">
        <v>663</v>
      </c>
      <c r="E52" s="40" t="s">
        <v>664</v>
      </c>
      <c r="F52" s="40" t="s">
        <v>665</v>
      </c>
      <c r="G52" s="40" t="s">
        <v>636</v>
      </c>
      <c r="H52" s="40" t="s">
        <v>666</v>
      </c>
      <c r="I52" s="40" t="s">
        <v>667</v>
      </c>
      <c r="J52" s="40" t="s">
        <v>668</v>
      </c>
      <c r="K52" s="40" t="s">
        <v>669</v>
      </c>
      <c r="L52" s="40" t="s">
        <v>670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 x14ac:dyDescent="0.15">
      <c r="A53" s="31">
        <v>1</v>
      </c>
      <c r="B53" s="32">
        <f>IF(入力!D22="","",入力!D22)</f>
        <v>1</v>
      </c>
      <c r="C53" s="32" t="str">
        <f>IF(OR(L53&lt;&gt;"○",入力!F23=""),"",入力!F23)</f>
        <v>加茂</v>
      </c>
      <c r="D53" s="32" t="str">
        <f>IF(OR(L53&lt;&gt;"○",入力!K23=""),"",入力!K23)</f>
        <v>賢治</v>
      </c>
      <c r="E53" s="32" t="str">
        <f>IF(OR(L53&lt;&gt;"○",入力!F22=""),"",入力!F22)</f>
        <v>かも</v>
      </c>
      <c r="F53" s="32" t="str">
        <f>IF(OR(L53&lt;&gt;"○",入力!K22=""),"",入力!K22)</f>
        <v>けんじ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171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 x14ac:dyDescent="0.15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池下</v>
      </c>
      <c r="D54" s="32" t="str">
        <f>IF(OR(L54&lt;&gt;"○",入力!K25=""),"",入力!K25)</f>
        <v>幸希</v>
      </c>
      <c r="E54" s="32" t="str">
        <f>IF(OR(L54&lt;&gt;"○",入力!F24=""),"",入力!F24)</f>
        <v>いけした</v>
      </c>
      <c r="F54" s="32" t="str">
        <f>IF(OR(L54&lt;&gt;"○",入力!K24=""),"",入力!K24)</f>
        <v>こうき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176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 x14ac:dyDescent="0.15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柴﨑</v>
      </c>
      <c r="D55" s="32" t="str">
        <f>IF(OR(L55&lt;&gt;"○",入力!K27=""),"",入力!K27)</f>
        <v>蔵史</v>
      </c>
      <c r="E55" s="32" t="str">
        <f>IF(OR(L55&lt;&gt;"○",入力!F26=""),"",入力!F26)</f>
        <v>しばさき</v>
      </c>
      <c r="F55" s="32" t="str">
        <f>IF(OR(L55&lt;&gt;"○",入力!K26=""),"",入力!K26)</f>
        <v>くらふみ</v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176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 x14ac:dyDescent="0.15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平井</v>
      </c>
      <c r="D56" s="32" t="str">
        <f>IF(OR(L56&lt;&gt;"○",入力!K29=""),"",入力!K29)</f>
        <v>海翔</v>
      </c>
      <c r="E56" s="32" t="str">
        <f>IF(OR(L56&lt;&gt;"○",入力!F28=""),"",入力!F28)</f>
        <v>ひらい</v>
      </c>
      <c r="F56" s="32" t="str">
        <f>IF(OR(L56&lt;&gt;"○",入力!K28=""),"",入力!K28)</f>
        <v>かいと</v>
      </c>
      <c r="G56" s="32"/>
      <c r="H56" s="32"/>
      <c r="I56" s="32">
        <f>IF(OR(L56&lt;&gt;"○",入力!P28=""),"",入力!P28)</f>
        <v>3</v>
      </c>
      <c r="J56" s="32">
        <f>IF(OR(L56&lt;&gt;"○",入力!R28=""),"",入力!R28)</f>
        <v>174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 x14ac:dyDescent="0.15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田中</v>
      </c>
      <c r="D57" s="32" t="str">
        <f>IF(OR(L57&lt;&gt;"○",入力!K31=""),"",入力!K31)</f>
        <v>結太</v>
      </c>
      <c r="E57" s="32" t="str">
        <f>IF(OR(L57&lt;&gt;"○",入力!F30=""),"",入力!F30)</f>
        <v>たなか</v>
      </c>
      <c r="F57" s="32" t="str">
        <f>IF(OR(L57&lt;&gt;"○",入力!K30=""),"",入力!K30)</f>
        <v>ゆうた</v>
      </c>
      <c r="G57" s="32"/>
      <c r="H57" s="32"/>
      <c r="I57" s="32">
        <f>IF(OR(L57&lt;&gt;"○",入力!P30=""),"",入力!P30)</f>
        <v>3</v>
      </c>
      <c r="J57" s="32">
        <f>IF(OR(L57&lt;&gt;"○",入力!R30=""),"",入力!R30)</f>
        <v>167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 x14ac:dyDescent="0.15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齊藤</v>
      </c>
      <c r="D58" s="32" t="str">
        <f>IF(OR(L58&lt;&gt;"○",入力!K33=""),"",入力!K33)</f>
        <v>怜汰</v>
      </c>
      <c r="E58" s="32" t="str">
        <f>IF(OR(L58&lt;&gt;"○",入力!F32=""),"",入力!F32)</f>
        <v>さいとう</v>
      </c>
      <c r="F58" s="32" t="str">
        <f>IF(OR(L58&lt;&gt;"○",入力!K32=""),"",入力!K32)</f>
        <v>れいた</v>
      </c>
      <c r="G58" s="32"/>
      <c r="H58" s="32"/>
      <c r="I58" s="32">
        <f>IF(OR(L58&lt;&gt;"○",入力!P32=""),"",入力!P32)</f>
        <v>3</v>
      </c>
      <c r="J58" s="32">
        <f>IF(OR(L58&lt;&gt;"○",入力!R32=""),"",入力!R32)</f>
        <v>167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 x14ac:dyDescent="0.15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阿部</v>
      </c>
      <c r="D59" s="32" t="str">
        <f>IF(OR(L59&lt;&gt;"○",入力!AE23=""),"",入力!AE23)</f>
        <v>真ノ助</v>
      </c>
      <c r="E59" s="32" t="str">
        <f>IF(OR(L59&lt;&gt;"○",入力!Z22=""),"",入力!Z22)</f>
        <v>あべ</v>
      </c>
      <c r="F59" s="32" t="str">
        <f>IF(OR(L59&lt;&gt;"○",入力!AE22=""),"",入力!AE22)</f>
        <v>しんのすけ</v>
      </c>
      <c r="G59" s="32"/>
      <c r="H59" s="32"/>
      <c r="I59" s="32">
        <f>IF(OR(L59&lt;&gt;"○",入力!AJ22=""),"",入力!AJ22)</f>
        <v>3</v>
      </c>
      <c r="J59" s="32">
        <f>IF(OR(L59&lt;&gt;"○",入力!AL22=""),"",入力!AL22)</f>
        <v>171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 x14ac:dyDescent="0.15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堤</v>
      </c>
      <c r="D60" s="32" t="str">
        <f>IF(OR(L60&lt;&gt;"○",入力!AE25=""),"",入力!AE25)</f>
        <v>啓人</v>
      </c>
      <c r="E60" s="32" t="str">
        <f>IF(OR(L60&lt;&gt;"○",入力!Z24=""),"",入力!Z24)</f>
        <v>つつみ</v>
      </c>
      <c r="F60" s="32" t="str">
        <f>IF(OR(L60&lt;&gt;"○",入力!AE24=""),"",入力!AE24)</f>
        <v>ひろと</v>
      </c>
      <c r="G60" s="32"/>
      <c r="H60" s="32"/>
      <c r="I60" s="32">
        <f>IF(OR(L60&lt;&gt;"○",入力!AJ24=""),"",入力!AJ24)</f>
        <v>3</v>
      </c>
      <c r="J60" s="32">
        <f>IF(OR(L60&lt;&gt;"○",入力!AL24=""),"",入力!AL24)</f>
        <v>165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 x14ac:dyDescent="0.15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竹田</v>
      </c>
      <c r="D61" s="32" t="str">
        <f>IF(OR(L61&lt;&gt;"○",入力!AE27=""),"",入力!AE27)</f>
        <v>結翔</v>
      </c>
      <c r="E61" s="32" t="str">
        <f>IF(OR(L61&lt;&gt;"○",入力!Z26=""),"",入力!Z26)</f>
        <v>たけだ</v>
      </c>
      <c r="F61" s="32" t="str">
        <f>IF(OR(L61&lt;&gt;"○",入力!AE26=""),"",入力!AE26)</f>
        <v>ゆいと</v>
      </c>
      <c r="G61" s="32"/>
      <c r="H61" s="32"/>
      <c r="I61" s="32">
        <f>IF(OR(L61&lt;&gt;"○",入力!AJ26=""),"",入力!AJ26)</f>
        <v>3</v>
      </c>
      <c r="J61" s="32">
        <f>IF(OR(L61&lt;&gt;"○",入力!AL26=""),"",入力!AL26)</f>
        <v>155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 x14ac:dyDescent="0.15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古橋</v>
      </c>
      <c r="D62" s="32" t="str">
        <f>IF(OR(L62&lt;&gt;"○",入力!AE29=""),"",入力!AE29)</f>
        <v>巧海</v>
      </c>
      <c r="E62" s="32" t="str">
        <f>IF(OR(L62&lt;&gt;"○",入力!Z28=""),"",入力!Z28)</f>
        <v>ふるはし</v>
      </c>
      <c r="F62" s="32" t="str">
        <f>IF(OR(L62&lt;&gt;"○",入力!AE28=""),"",入力!AE28)</f>
        <v>たくみ</v>
      </c>
      <c r="G62" s="32"/>
      <c r="H62" s="32"/>
      <c r="I62" s="32">
        <f>IF(OR(L62&lt;&gt;"○",入力!AJ28=""),"",入力!AJ28)</f>
        <v>2</v>
      </c>
      <c r="J62" s="32">
        <f>IF(OR(L62&lt;&gt;"○",入力!AL28=""),"",入力!AL28)</f>
        <v>161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 x14ac:dyDescent="0.15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金尾</v>
      </c>
      <c r="D63" s="32" t="str">
        <f>IF(OR(L63&lt;&gt;"○",入力!AE31=""),"",入力!AE31)</f>
        <v>澄生</v>
      </c>
      <c r="E63" s="32" t="str">
        <f>IF(OR(L63&lt;&gt;"○",入力!Z30=""),"",入力!Z30)</f>
        <v>かなお</v>
      </c>
      <c r="F63" s="32" t="str">
        <f>IF(OR(L63&lt;&gt;"○",入力!AE30=""),"",入力!AE30)</f>
        <v>すみお</v>
      </c>
      <c r="G63" s="32"/>
      <c r="H63" s="32"/>
      <c r="I63" s="32">
        <f>IF(OR(L63&lt;&gt;"○",入力!AJ30=""),"",入力!AJ30)</f>
        <v>3</v>
      </c>
      <c r="J63" s="32">
        <f>IF(OR(L63&lt;&gt;"○",入力!AL30=""),"",入力!AL30)</f>
        <v>161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 x14ac:dyDescent="0.15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小椋</v>
      </c>
      <c r="D64" s="32" t="str">
        <f>IF(OR(L64&lt;&gt;"○",入力!AE33=""),"",入力!AE33)</f>
        <v>善</v>
      </c>
      <c r="E64" s="32" t="str">
        <f>IF(OR(L64&lt;&gt;"○",入力!Z32=""),"",入力!Z32)</f>
        <v>おぐら</v>
      </c>
      <c r="F64" s="32" t="str">
        <f>IF(OR(L64&lt;&gt;"○",入力!AE32=""),"",入力!AE32)</f>
        <v>ぜん</v>
      </c>
      <c r="G64" s="32"/>
      <c r="H64" s="32"/>
      <c r="I64" s="32">
        <f>IF(OR(L64&lt;&gt;"○",入力!AJ32=""),"",入力!AJ32)</f>
        <v>2</v>
      </c>
      <c r="J64" s="32">
        <f>IF(OR(L64&lt;&gt;"○",入力!AL32=""),"",入力!AL32)</f>
        <v>147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 x14ac:dyDescent="0.15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 x14ac:dyDescent="0.15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 x14ac:dyDescent="0.15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 x14ac:dyDescent="0.15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 x14ac:dyDescent="0.15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 x14ac:dyDescent="0.15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 x14ac:dyDescent="0.15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 x14ac:dyDescent="0.15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 x14ac:dyDescent="0.15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 x14ac:dyDescent="0.15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 x14ac:dyDescent="0.15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 x14ac:dyDescent="0.15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 x14ac:dyDescent="0.15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 x14ac:dyDescent="0.15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 x14ac:dyDescent="0.15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 x14ac:dyDescent="0.15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 x14ac:dyDescent="0.15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 x14ac:dyDescent="0.15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 x14ac:dyDescent="0.15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 x14ac:dyDescent="0.15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 x14ac:dyDescent="0.15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 x14ac:dyDescent="0.15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 x14ac:dyDescent="0.15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 x14ac:dyDescent="0.15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 x14ac:dyDescent="0.15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 x14ac:dyDescent="0.15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 x14ac:dyDescent="0.15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 x14ac:dyDescent="0.15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 x14ac:dyDescent="0.15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 x14ac:dyDescent="0.15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 x14ac:dyDescent="0.15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 x14ac:dyDescent="0.15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 x14ac:dyDescent="0.15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 x14ac:dyDescent="0.15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 x14ac:dyDescent="0.15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 x14ac:dyDescent="0.15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 x14ac:dyDescent="0.15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 x14ac:dyDescent="0.15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 x14ac:dyDescent="0.15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 x14ac:dyDescent="0.15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 x14ac:dyDescent="0.15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 x14ac:dyDescent="0.15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 x14ac:dyDescent="0.15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 x14ac:dyDescent="0.15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 x14ac:dyDescent="0.15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 x14ac:dyDescent="0.15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 x14ac:dyDescent="0.15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 x14ac:dyDescent="0.15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 x14ac:dyDescent="0.15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 x14ac:dyDescent="0.15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 x14ac:dyDescent="0.15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 x14ac:dyDescent="0.15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 x14ac:dyDescent="0.15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 x14ac:dyDescent="0.15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 x14ac:dyDescent="0.15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 x14ac:dyDescent="0.15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 x14ac:dyDescent="0.15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 x14ac:dyDescent="0.15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 x14ac:dyDescent="0.15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 x14ac:dyDescent="0.15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 x14ac:dyDescent="0.15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 x14ac:dyDescent="0.15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 x14ac:dyDescent="0.15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 x14ac:dyDescent="0.15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 x14ac:dyDescent="0.15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 x14ac:dyDescent="0.15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 x14ac:dyDescent="0.15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 x14ac:dyDescent="0.15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 x14ac:dyDescent="0.15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 x14ac:dyDescent="0.15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 x14ac:dyDescent="0.15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 x14ac:dyDescent="0.15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 x14ac:dyDescent="0.15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 x14ac:dyDescent="0.15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 x14ac:dyDescent="0.15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 x14ac:dyDescent="0.15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 x14ac:dyDescent="0.15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 x14ac:dyDescent="0.15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 x14ac:dyDescent="0.15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 x14ac:dyDescent="0.15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 x14ac:dyDescent="0.15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 x14ac:dyDescent="0.15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 x14ac:dyDescent="0.15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 x14ac:dyDescent="0.15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 x14ac:dyDescent="0.15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 x14ac:dyDescent="0.15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 x14ac:dyDescent="0.15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 x14ac:dyDescent="0.15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 x14ac:dyDescent="0.15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 x14ac:dyDescent="0.15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 x14ac:dyDescent="0.15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 x14ac:dyDescent="0.15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 x14ac:dyDescent="0.15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 x14ac:dyDescent="0.15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 x14ac:dyDescent="0.15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 x14ac:dyDescent="0.15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 x14ac:dyDescent="0.15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 x14ac:dyDescent="0.15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 x14ac:dyDescent="0.15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 x14ac:dyDescent="0.15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 x14ac:dyDescent="0.15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 x14ac:dyDescent="0.15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 x14ac:dyDescent="0.15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 x14ac:dyDescent="0.15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 x14ac:dyDescent="0.15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 x14ac:dyDescent="0.15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 x14ac:dyDescent="0.15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 x14ac:dyDescent="0.15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 x14ac:dyDescent="0.15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 x14ac:dyDescent="0.15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 x14ac:dyDescent="0.15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 x14ac:dyDescent="0.15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 x14ac:dyDescent="0.15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 x14ac:dyDescent="0.15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 x14ac:dyDescent="0.15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 x14ac:dyDescent="0.15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 x14ac:dyDescent="0.15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 x14ac:dyDescent="0.15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 x14ac:dyDescent="0.15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 x14ac:dyDescent="0.15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 x14ac:dyDescent="0.15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 x14ac:dyDescent="0.15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 x14ac:dyDescent="0.15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 x14ac:dyDescent="0.15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 x14ac:dyDescent="0.15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 x14ac:dyDescent="0.15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 x14ac:dyDescent="0.15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 x14ac:dyDescent="0.15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 x14ac:dyDescent="0.15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 x14ac:dyDescent="0.15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 x14ac:dyDescent="0.15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 x14ac:dyDescent="0.15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 x14ac:dyDescent="0.15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 x14ac:dyDescent="0.15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 x14ac:dyDescent="0.15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 x14ac:dyDescent="0.15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 x14ac:dyDescent="0.15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 x14ac:dyDescent="0.15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 x14ac:dyDescent="0.15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 x14ac:dyDescent="0.15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 x14ac:dyDescent="0.15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 x14ac:dyDescent="0.15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 x14ac:dyDescent="0.15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 x14ac:dyDescent="0.15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 x14ac:dyDescent="0.15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 x14ac:dyDescent="0.15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 x14ac:dyDescent="0.15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 x14ac:dyDescent="0.15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 x14ac:dyDescent="0.15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 x14ac:dyDescent="0.15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 x14ac:dyDescent="0.15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 x14ac:dyDescent="0.15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 x14ac:dyDescent="0.15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 x14ac:dyDescent="0.15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 x14ac:dyDescent="0.15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 x14ac:dyDescent="0.15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 x14ac:dyDescent="0.15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 x14ac:dyDescent="0.15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 x14ac:dyDescent="0.15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 x14ac:dyDescent="0.15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 x14ac:dyDescent="0.15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 x14ac:dyDescent="0.15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 x14ac:dyDescent="0.15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 x14ac:dyDescent="0.15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 x14ac:dyDescent="0.15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 x14ac:dyDescent="0.15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 x14ac:dyDescent="0.15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 x14ac:dyDescent="0.15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 x14ac:dyDescent="0.15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 x14ac:dyDescent="0.15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 x14ac:dyDescent="0.15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 x14ac:dyDescent="0.15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 x14ac:dyDescent="0.15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 x14ac:dyDescent="0.15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 x14ac:dyDescent="0.15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 x14ac:dyDescent="0.15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 x14ac:dyDescent="0.15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 x14ac:dyDescent="0.15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 x14ac:dyDescent="0.15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 x14ac:dyDescent="0.15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 x14ac:dyDescent="0.15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 x14ac:dyDescent="0.15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 x14ac:dyDescent="0.15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 x14ac:dyDescent="0.15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 x14ac:dyDescent="0.15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 x14ac:dyDescent="0.15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 x14ac:dyDescent="0.15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 x14ac:dyDescent="0.15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 x14ac:dyDescent="0.15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 x14ac:dyDescent="0.15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 x14ac:dyDescent="0.15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 x14ac:dyDescent="0.15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 x14ac:dyDescent="0.15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 x14ac:dyDescent="0.15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 x14ac:dyDescent="0.15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 x14ac:dyDescent="0.15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 x14ac:dyDescent="0.15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 x14ac:dyDescent="0.15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 x14ac:dyDescent="0.15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 x14ac:dyDescent="0.15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 x14ac:dyDescent="0.15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 x14ac:dyDescent="0.15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 x14ac:dyDescent="0.15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 x14ac:dyDescent="0.15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 x14ac:dyDescent="0.15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 x14ac:dyDescent="0.15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 x14ac:dyDescent="0.15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 x14ac:dyDescent="0.15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 x14ac:dyDescent="0.15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 x14ac:dyDescent="0.15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 x14ac:dyDescent="0.15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 x14ac:dyDescent="0.15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 x14ac:dyDescent="0.15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 x14ac:dyDescent="0.15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 x14ac:dyDescent="0.15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 x14ac:dyDescent="0.15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 x14ac:dyDescent="0.15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 x14ac:dyDescent="0.15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 x14ac:dyDescent="0.15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 x14ac:dyDescent="0.15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 x14ac:dyDescent="0.15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 x14ac:dyDescent="0.15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 x14ac:dyDescent="0.15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 x14ac:dyDescent="0.15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 x14ac:dyDescent="0.15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 x14ac:dyDescent="0.15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 x14ac:dyDescent="0.15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 x14ac:dyDescent="0.15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 x14ac:dyDescent="0.15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 x14ac:dyDescent="0.15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 x14ac:dyDescent="0.15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 x14ac:dyDescent="0.15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 x14ac:dyDescent="0.15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 x14ac:dyDescent="0.15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 x14ac:dyDescent="0.15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 x14ac:dyDescent="0.15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 x14ac:dyDescent="0.15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 x14ac:dyDescent="0.15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 x14ac:dyDescent="0.15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 x14ac:dyDescent="0.15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 x14ac:dyDescent="0.15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 x14ac:dyDescent="0.15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 x14ac:dyDescent="0.15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 x14ac:dyDescent="0.15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 x14ac:dyDescent="0.15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 x14ac:dyDescent="0.15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 x14ac:dyDescent="0.15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 x14ac:dyDescent="0.15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 x14ac:dyDescent="0.15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 x14ac:dyDescent="0.15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 x14ac:dyDescent="0.15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 x14ac:dyDescent="0.15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 x14ac:dyDescent="0.15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 x14ac:dyDescent="0.15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 x14ac:dyDescent="0.15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 x14ac:dyDescent="0.15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 x14ac:dyDescent="0.15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 x14ac:dyDescent="0.15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 x14ac:dyDescent="0.15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 x14ac:dyDescent="0.15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 x14ac:dyDescent="0.15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 x14ac:dyDescent="0.15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 x14ac:dyDescent="0.15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 x14ac:dyDescent="0.15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 x14ac:dyDescent="0.15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 x14ac:dyDescent="0.15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 x14ac:dyDescent="0.15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 x14ac:dyDescent="0.15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 x14ac:dyDescent="0.15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 x14ac:dyDescent="0.15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 x14ac:dyDescent="0.15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 x14ac:dyDescent="0.15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 x14ac:dyDescent="0.15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 x14ac:dyDescent="0.15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 x14ac:dyDescent="0.15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 x14ac:dyDescent="0.15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 x14ac:dyDescent="0.15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 x14ac:dyDescent="0.15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 x14ac:dyDescent="0.15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 x14ac:dyDescent="0.15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 x14ac:dyDescent="0.15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 x14ac:dyDescent="0.15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 x14ac:dyDescent="0.15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 x14ac:dyDescent="0.15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 x14ac:dyDescent="0.15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 x14ac:dyDescent="0.15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 x14ac:dyDescent="0.15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 x14ac:dyDescent="0.15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川崎市立中学校</cp:lastModifiedBy>
  <cp:lastPrinted>2019-02-13T13:45:19Z</cp:lastPrinted>
  <dcterms:created xsi:type="dcterms:W3CDTF">2006-11-03T01:52:14Z</dcterms:created>
  <dcterms:modified xsi:type="dcterms:W3CDTF">2022-05-04T05:19:37Z</dcterms:modified>
</cp:coreProperties>
</file>