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0_ncr:8100000_{627289EA-5C2D-4646-A91F-81C7DBB34C01}" xr6:coauthVersionLast="32" xr6:coauthVersionMax="32" xr10:uidLastSave="{00000000-0000-0000-0000-000000000000}"/>
  <bookViews>
    <workbookView xWindow="0" yWindow="0" windowWidth="23040" windowHeight="898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/>
  <c r="G273" i="6"/>
  <c r="AK24" i="6" s="1"/>
  <c r="G272" i="6"/>
  <c r="AK23" i="6"/>
  <c r="G271" i="6"/>
  <c r="AK22" i="6" s="1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<sst xmlns="http://schemas.openxmlformats.org/spreadsheetml/2006/main" count="1474" uniqueCount="759">
  <si>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</si>
  <si>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</si>
  <si>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</si>
  <si>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</si>
  <si>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</si>
  <si>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</si>
  <si>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</si>
  <si>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</si>
  <si>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</si>
  <si>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</si>
  <si>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</si>
  <si>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</si>
  <si>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</si>
  <si>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</si>
  <si>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</si>
  <si>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</si>
  <si>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</si>
  <si>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</si>
  <si>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</si>
  <si>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</si>
  <si>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</si>
  <si>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</si>
  <si>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</si>
  <si>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</si>
  <si>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</si>
  <si>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</si>
  <si>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</si>
  <si>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</si>
  <si>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</si>
  <si>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</si>
  <si>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</si>
  <si>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</si>
  <si>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</si>
  <si>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</si>
  <si>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</si>
  <si>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</si>
  <si>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</si>
  <si>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</si>
  <si>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</si>
  <si>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</si>
  <si>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</si>
  <si>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</si>
  <si>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</si>
  <si>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</si>
  <si>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</si>
  <si>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</si>
  <si>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</si>
  <si>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</si>
  <si>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</si>
  <si>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</si>
  <si>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</si>
  <si>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</si>
  <si>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</si>
  <si>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</si>
  <si>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</si>
  <si>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</si>
  <si>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</si>
  <si>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</si>
  <si>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</si>
  <si>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</si>
  <si>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</si>
  <si>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</si>
  <si>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</si>
  <si>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</si>
  <si>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</si>
  <si>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</si>
  <si>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</si>
  <si>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</si>
  <si>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</si>
  <si>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</si>
  <si>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</si>
  <si>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</si>
  <si>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</si>
  <si>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</si>
  <si>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</si>
  <si>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</si>
  <si>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</si>
  <si>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</si>
  <si>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</si>
  <si>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</si>
  <si>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</si>
  <si>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</si>
  <si>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</si>
  <si>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</si>
  <si>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</si>
  <si>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</si>
  <si>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</si>
  <si>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</si>
  <si>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</si>
  <si>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</si>
  <si>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</si>
  <si>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</si>
  <si>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</si>
  <si>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</si>
  <si>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</si>
  <si>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</si>
  <si>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</si>
  <si>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</si>
  <si>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</si>
  <si>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</si>
  <si>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</si>
  <si>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</si>
  <si>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</si>
  <si>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</si>
  <si>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</si>
  <si>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</si>
  <si>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</si>
  <si>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</si>
  <si>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</si>
  <si>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</si>
  <si>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</si>
  <si>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</si>
  <si>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</si>
  <si>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</si>
  <si>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</si>
  <si>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</si>
  <si>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</si>
  <si>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</si>
  <si>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</si>
  <si>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</si>
  <si>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</si>
  <si>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</si>
  <si>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</si>
  <si>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</si>
  <si>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</si>
  <si>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</si>
  <si>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</si>
  <si>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</si>
  <si>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</si>
  <si>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</si>
  <si>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</si>
  <si>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</si>
  <si>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</si>
  <si>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</si>
  <si>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</si>
  <si>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</si>
  <si>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</si>
  <si>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</si>
  <si>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</si>
  <si>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</si>
  <si>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</si>
  <si>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</si>
  <si>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</si>
  <si>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</si>
  <si>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</si>
  <si>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</si>
  <si>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</si>
  <si>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</si>
  <si>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</si>
  <si>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</si>
  <si>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</si>
  <si>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</si>
  <si>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</si>
  <si>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</si>
  <si>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</si>
  <si>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</si>
  <si>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</si>
  <si>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</si>
  <si>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</si>
  <si>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</si>
  <si>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</si>
  <si>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</si>
  <si>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</si>
  <si>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</si>
  <si>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</si>
  <si>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</si>
  <si>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</si>
  <si>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</si>
  <si>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</si>
  <si>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</si>
  <si>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</si>
  <si>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</si>
  <si>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</si>
  <si>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</si>
  <si>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</si>
  <si>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</si>
  <si>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</si>
  <si>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</si>
  <si>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</si>
  <si>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</si>
  <si>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</si>
  <si>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</si>
  <si>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</si>
  <si>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</si>
  <si>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</si>
  <si>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</si>
  <si>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</si>
  <si>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</si>
  <si>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</si>
  <si>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</si>
  <si>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</si>
  <si>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</si>
  <si>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</si>
  <si>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</si>
  <si>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</si>
  <si>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</si>
  <si>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</si>
  <si>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</si>
  <si>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</si>
  <si>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</si>
  <si>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</si>
  <si>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</si>
  <si>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</si>
  <si>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</si>
  <si>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</si>
  <si>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</si>
  <si>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</si>
  <si>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</si>
  <si>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</si>
  <si>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</si>
  <si>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</si>
  <si>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</si>
  <si>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</si>
  <si>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</si>
  <si>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</si>
  <si>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</si>
  <si>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</si>
  <si>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</si>
  <si>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</si>
  <si>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</si>
  <si>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</si>
  <si>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</si>
  <si>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</si>
  <si>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</si>
  <si>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</si>
  <si>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</si>
  <si>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</si>
  <si>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</si>
  <si>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</si>
  <si>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</si>
  <si>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</si>
  <si>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</si>
  <si>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</si>
  <si>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</si>
  <si>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</si>
  <si>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</si>
  <si>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</si>
  <si>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</si>
  <si>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</si>
  <si>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</si>
  <si>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</si>
  <si>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</si>
  <si>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</si>
  <si>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</si>
  <si>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</si>
  <si>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</si>
  <si>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</si>
  <si>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</si>
  <si>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</si>
  <si>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</si>
  <si>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</si>
  <si>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</si>
  <si>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</si>
  <si>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</si>
  <si>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</si>
  <si>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</si>
  <si>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</si>
  <si>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</si>
  <si>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</si>
  <si>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</si>
  <si>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</si>
  <si>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</si>
  <si>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</si>
  <si>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</si>
  <si>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</si>
  <si>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</si>
  <si>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</si>
  <si>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</si>
  <si>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</si>
  <si>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</si>
  <si>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</si>
  <si>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</si>
  <si>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</si>
  <si>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</si>
  <si>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</si>
  <si>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</si>
  <si>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</si>
  <si>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</si>
  <si>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</si>
  <si>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</si>
  <si>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</si>
  <si>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</si>
  <si>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</si>
  <si>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</si>
  <si>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</si>
  <si>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</si>
  <si>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</si>
  <si>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</si>
  <si>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</si>
  <si>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</si>
  <si>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</si>
  <si>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</si>
  <si>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</si>
  <si>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</si>
  <si>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</si>
  <si>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</si>
  <si>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</si>
  <si>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</si>
  <si>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</si>
  <si>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</si>
  <si>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</si>
  <si>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</si>
  <si>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</si>
  <si>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</si>
  <si>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</si>
  <si>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</si>
  <si>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</si>
  <si>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</si>
  <si>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</si>
  <si>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</si>
  <si>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</si>
  <si>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</si>
  <si>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</si>
  <si>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</si>
  <si>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</si>
  <si>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</si>
  <si>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</si>
  <si>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</si>
  <si>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</si>
  <si>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</si>
  <si>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</si>
  <si>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</si>
  <si>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</si>
  <si>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</si>
  <si>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</si>
  <si>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</si>
  <si>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</si>
  <si>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</si>
  <si>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</si>
  <si>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</si>
  <si>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</si>
  <si>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</si>
  <si>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</si>
  <si>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</si>
  <si>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</si>
  <si>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</si>
  <si>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</si>
  <si>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</si>
  <si>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</si>
  <si>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</si>
  <si>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</si>
  <si>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</si>
  <si>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</si>
  <si>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</si>
  <si>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</si>
  <si>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</si>
  <si>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</si>
  <si>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</si>
  <si>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</si>
  <si>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</si>
  <si>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</si>
  <si>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</si>
  <si>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</si>
  <si>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</si>
  <si>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</si>
  <si>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</si>
  <si>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</si>
  <si>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</si>
  <si>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</si>
  <si>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</si>
  <si>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</si>
  <si>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</si>
  <si>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</si>
  <si>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</si>
  <si>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</si>
  <si>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</si>
  <si>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</si>
  <si>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</si>
  <si>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</si>
  <si>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</si>
  <si>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</si>
  <si>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</si>
  <si>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</si>
  <si>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</si>
  <si>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</si>
  <si>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</si>
  <si>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</si>
  <si>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</si>
  <si>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</si>
  <si>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</si>
  <si>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</si>
  <si>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</si>
  <si>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</si>
  <si>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</si>
  <si>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</si>
  <si>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</si>
  <si>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</si>
  <si>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</si>
  <si>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</si>
  <si>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</si>
  <si>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</si>
  <si>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</si>
  <si>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</si>
  <si>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</si>
  <si>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</si>
  <si>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</si>
  <si>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</si>
  <si>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</si>
  <si>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</si>
  <si>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</si>
  <si>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</si>
  <si>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</si>
  <si>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</si>
  <si>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</si>
  <si>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</si>
  <si>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</si>
  <si>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</si>
  <si>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</si>
  <si>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</si>
  <si>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</si>
  <si>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</si>
  <si>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</si>
  <si>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</si>
  <si>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</si>
  <si>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</si>
  <si>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</si>
  <si>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</si>
  <si>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</si>
  <si>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</si>
  <si>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</si>
  <si>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</si>
  <si>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</si>
  <si>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</si>
  <si>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</si>
  <si>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</si>
  <si>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</si>
  <si>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</si>
  <si>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</si>
  <si>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</si>
  <si>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</si>
  <si>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</si>
  <si>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</si>
  <si>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</si>
  <si>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</si>
  <si>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</si>
  <si>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</si>
  <si>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</si>
  <si>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</si>
  <si>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</si>
  <si>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</si>
  <si>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</si>
  <si>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</si>
  <si>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</si>
  <si>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</si>
  <si>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</si>
  <si>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</si>
  <si>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</si>
  <si>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</si>
  <si>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</si>
  <si>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</si>
  <si>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</si>
  <si>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</si>
  <si>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</si>
  <si>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</si>
  <si>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</si>
  <si>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</si>
  <si>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</si>
  <si>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</si>
  <si>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</si>
  <si>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</si>
  <si>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</si>
  <si>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</si>
  <si>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</si>
  <si>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</si>
  <si>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</si>
  <si>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</si>
  <si>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</si>
  <si>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</si>
  <si>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</si>
  <si>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</si>
  <si>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</si>
  <si>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</si>
  <si>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</si>
  <si>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</si>
  <si>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</si>
  <si>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</si>
  <si>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</si>
  <si>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</si>
  <si>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</si>
  <si>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</si>
  <si>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</si>
  <si>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</si>
  <si>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</si>
  <si>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</si>
  <si>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</si>
  <si>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</si>
  <si>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</si>
  <si>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</si>
  <si>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</si>
  <si>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</si>
  <si>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</si>
  <si>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</si>
  <si>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</si>
  <si>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</si>
  <si>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</si>
  <si>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</si>
  <si>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</si>
  <si>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</si>
  <si>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</si>
  <si>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</si>
  <si>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</si>
  <si>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</si>
  <si>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</si>
  <si>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</si>
  <si>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</si>
  <si>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</si>
  <si>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</si>
  <si>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</si>
  <si>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</si>
  <si>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</si>
  <si>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</si>
  <si>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</si>
  <si>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</si>
  <si>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</si>
  <si>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</si>
  <si>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</si>
  <si>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</si>
  <si>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</si>
  <si>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</si>
  <si>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</si>
  <si>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</si>
  <si>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</si>
  <si>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</si>
  <si>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</si>
  <si>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</si>
  <si>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</si>
  <si>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</si>
  <si>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</si>
  <si>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</si>
  <si>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</si>
  <si>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</si>
  <si>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</si>
  <si>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</si>
  <si>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</si>
  <si>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</si>
  <si>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</si>
  <si>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</si>
  <si>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</si>
  <si>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</si>
  <si>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</si>
  <si>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</si>
  <si>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</si>
  <si>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</si>
  <si>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</si>
  <si>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</si>
  <si>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</si>
  <si>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</si>
  <si>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</si>
  <si>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</si>
  <si>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</si>
  <si>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</si>
  <si>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</si>
  <si>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</si>
  <si>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</si>
  <si>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</si>
  <si>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</si>
  <si>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</si>
  <si>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</si>
  <si>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</si>
  <si>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</si>
  <si>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</si>
  <si>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</si>
  <si>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</si>
  <si>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</si>
  <si>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</si>
  <si>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</si>
  <si>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</si>
  <si>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</si>
  <si>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</si>
  <si>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</si>
  <si>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</si>
  <si>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</si>
  <si>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</si>
  <si>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</si>
  <si>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</si>
  <si>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</si>
  <si>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</si>
  <si>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</si>
  <si>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</si>
  <si>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</si>
  <si>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</si>
  <si>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</si>
  <si>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</si>
  <si>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</si>
  <si>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</si>
  <si>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</si>
  <si>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</si>
  <si>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</si>
  <si>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</si>
  <si>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</si>
  <si>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</si>
  <si>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</si>
  <si>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</si>
  <si>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</si>
  <si>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</si>
  <si>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</si>
  <si>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</si>
  <si>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</si>
  <si>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</si>
  <si>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</si>
  <si>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</si>
  <si>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</si>
  <si>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</si>
  <si>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</si>
  <si>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</si>
  <si>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</si>
  <si>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</si>
  <si>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</si>
  <si>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</si>
  <si>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</si>
  <si>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</si>
  <si>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</si>
  <si>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</si>
  <si>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</si>
  <si>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</si>
  <si>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</si>
  <si>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</si>
  <si>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</si>
  <si>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</si>
  <si>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</si>
  <si>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</si>
  <si>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</si>
  <si>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</si>
  <si>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</si>
  <si>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</si>
  <si>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</si>
  <si>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</si>
  <si>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</si>
  <si>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</si>
  <si>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</si>
  <si>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</si>
  <si>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</si>
  <si>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</si>
  <si>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</si>
  <si>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</si>
  <si>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</si>
  <si>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</si>
  <si>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</si>
  <si>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</si>
  <si>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</si>
  <si>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</si>
  <si>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</si>
  <si>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</si>
  <si>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</si>
  <si>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</si>
  <si>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</si>
  <si>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</si>
  <si>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</si>
  <si>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</si>
  <si>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</si>
  <si>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</si>
  <si>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</si>
  <si>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</si>
  <si>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</si>
  <si>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</si>
  <si>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</si>
  <si>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</si>
  <si>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</si>
  <si>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</si>
  <si>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</si>
  <si>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</si>
  <si>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</si>
  <si>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</si>
  <si>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</si>
  <si>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</si>
  <si>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</si>
  <si>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</si>
  <si>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</si>
  <si>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</si>
  <si>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</si>
  <si>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</si>
  <si>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</si>
  <si>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</si>
  <si>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</si>
  <si>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</si>
  <si>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</si>
  <si>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</si>
  <si>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</si>
  <si>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</si>
  <si>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</si>
  <si>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</si>
  <si>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</si>
  <si>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</si>
  <si>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</si>
  <si>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</si>
  <si>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</si>
  <si>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</si>
  <si>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</si>
  <si>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</si>
  <si>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</si>
  <si>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</si>
  <si>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</si>
  <si>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</si>
  <si>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</si>
  <si>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</si>
  <si>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川崎市高津区久地１－１０－１</t>
    <rPh sb="0" eb="3">
      <t>カワサキシ</t>
    </rPh>
    <rPh sb="3" eb="6">
      <t>タカツク</t>
    </rPh>
    <rPh sb="6" eb="8">
      <t>クジ</t>
    </rPh>
    <phoneticPr fontId="2"/>
  </si>
  <si>
    <t>6467</t>
    <phoneticPr fontId="2"/>
  </si>
  <si>
    <t>山本</t>
    <rPh sb="0" eb="2">
      <t>ヤマモト</t>
    </rPh>
    <phoneticPr fontId="2"/>
  </si>
  <si>
    <t>洋平</t>
    <rPh sb="0" eb="2">
      <t>ヨウヘイ</t>
    </rPh>
    <phoneticPr fontId="2"/>
  </si>
  <si>
    <t>やまもと</t>
    <phoneticPr fontId="2"/>
  </si>
  <si>
    <t>ようへい</t>
    <phoneticPr fontId="2"/>
  </si>
  <si>
    <t>伊藤</t>
    <rPh sb="0" eb="2">
      <t>イトウ</t>
    </rPh>
    <phoneticPr fontId="2"/>
  </si>
  <si>
    <t>武</t>
    <rPh sb="0" eb="1">
      <t>タケシ</t>
    </rPh>
    <phoneticPr fontId="2"/>
  </si>
  <si>
    <t>いとう</t>
    <phoneticPr fontId="2"/>
  </si>
  <si>
    <t>たけし</t>
    <phoneticPr fontId="2"/>
  </si>
  <si>
    <t>瀧山</t>
    <rPh sb="0" eb="2">
      <t>タキヤマ</t>
    </rPh>
    <phoneticPr fontId="2"/>
  </si>
  <si>
    <t>皓舜</t>
    <rPh sb="0" eb="1">
      <t>コウ</t>
    </rPh>
    <rPh sb="1" eb="2">
      <t>シュン</t>
    </rPh>
    <phoneticPr fontId="2"/>
  </si>
  <si>
    <t>たきやま</t>
    <phoneticPr fontId="2"/>
  </si>
  <si>
    <t>あきとし</t>
    <phoneticPr fontId="2"/>
  </si>
  <si>
    <t>かみじょう</t>
    <phoneticPr fontId="2"/>
  </si>
  <si>
    <t>ひろたか</t>
    <phoneticPr fontId="2"/>
  </si>
  <si>
    <t>上条</t>
    <rPh sb="0" eb="2">
      <t>カミジョウ</t>
    </rPh>
    <phoneticPr fontId="2"/>
  </si>
  <si>
    <t>博誉</t>
    <rPh sb="0" eb="1">
      <t>ヒロ</t>
    </rPh>
    <rPh sb="1" eb="2">
      <t>ホマレ</t>
    </rPh>
    <phoneticPr fontId="2"/>
  </si>
  <si>
    <t>堀</t>
    <rPh sb="0" eb="1">
      <t>ホリ</t>
    </rPh>
    <phoneticPr fontId="2"/>
  </si>
  <si>
    <t>福本</t>
    <rPh sb="0" eb="2">
      <t>フクモト</t>
    </rPh>
    <phoneticPr fontId="2"/>
  </si>
  <si>
    <t>小椋</t>
    <rPh sb="0" eb="2">
      <t>オグラ</t>
    </rPh>
    <phoneticPr fontId="2"/>
  </si>
  <si>
    <t>須藤</t>
    <rPh sb="0" eb="2">
      <t>スドウ</t>
    </rPh>
    <phoneticPr fontId="2"/>
  </si>
  <si>
    <t>浦田</t>
    <rPh sb="0" eb="2">
      <t>ウラタ</t>
    </rPh>
    <phoneticPr fontId="2"/>
  </si>
  <si>
    <t>米澤</t>
    <rPh sb="0" eb="2">
      <t>ヨネザワ</t>
    </rPh>
    <phoneticPr fontId="2"/>
  </si>
  <si>
    <t>本間</t>
    <rPh sb="0" eb="2">
      <t>ホンマ</t>
    </rPh>
    <phoneticPr fontId="2"/>
  </si>
  <si>
    <t>土橋</t>
    <rPh sb="0" eb="2">
      <t>ドバシ</t>
    </rPh>
    <phoneticPr fontId="2"/>
  </si>
  <si>
    <t>関</t>
    <rPh sb="0" eb="1">
      <t>セキ</t>
    </rPh>
    <phoneticPr fontId="2"/>
  </si>
  <si>
    <t>青柳</t>
    <rPh sb="0" eb="2">
      <t>アオヤギ</t>
    </rPh>
    <phoneticPr fontId="2"/>
  </si>
  <si>
    <t>高岡</t>
    <rPh sb="0" eb="2">
      <t>タカオカ</t>
    </rPh>
    <phoneticPr fontId="2"/>
  </si>
  <si>
    <t>優和</t>
    <rPh sb="0" eb="1">
      <t>ユウ</t>
    </rPh>
    <rPh sb="1" eb="2">
      <t>ワ</t>
    </rPh>
    <phoneticPr fontId="2"/>
  </si>
  <si>
    <t>琉聖</t>
    <rPh sb="0" eb="1">
      <t>リュウ</t>
    </rPh>
    <rPh sb="1" eb="2">
      <t>セイ</t>
    </rPh>
    <phoneticPr fontId="2"/>
  </si>
  <si>
    <t>一輝</t>
    <rPh sb="0" eb="2">
      <t>カズキ</t>
    </rPh>
    <phoneticPr fontId="2"/>
  </si>
  <si>
    <t>陽</t>
    <rPh sb="0" eb="1">
      <t>ヨウ</t>
    </rPh>
    <phoneticPr fontId="2"/>
  </si>
  <si>
    <t>龍希</t>
    <rPh sb="0" eb="1">
      <t>リュウ</t>
    </rPh>
    <rPh sb="1" eb="2">
      <t>ノゾミ</t>
    </rPh>
    <phoneticPr fontId="2"/>
  </si>
  <si>
    <t>凛</t>
    <rPh sb="0" eb="1">
      <t>リン</t>
    </rPh>
    <phoneticPr fontId="2"/>
  </si>
  <si>
    <t>正哉</t>
    <rPh sb="0" eb="2">
      <t>マサヤ</t>
    </rPh>
    <phoneticPr fontId="2"/>
  </si>
  <si>
    <t>純哉</t>
    <rPh sb="0" eb="2">
      <t>ジュンヤ</t>
    </rPh>
    <phoneticPr fontId="2"/>
  </si>
  <si>
    <t>太一</t>
    <rPh sb="0" eb="2">
      <t>タイチ</t>
    </rPh>
    <phoneticPr fontId="2"/>
  </si>
  <si>
    <t>智也</t>
    <rPh sb="0" eb="2">
      <t>トモヤ</t>
    </rPh>
    <phoneticPr fontId="2"/>
  </si>
  <si>
    <t>樹生</t>
    <rPh sb="0" eb="1">
      <t>イツキ</t>
    </rPh>
    <rPh sb="1" eb="2">
      <t>イ</t>
    </rPh>
    <phoneticPr fontId="2"/>
  </si>
  <si>
    <t>ほり</t>
    <phoneticPr fontId="2"/>
  </si>
  <si>
    <t>ゆうわ</t>
    <phoneticPr fontId="2"/>
  </si>
  <si>
    <t>ふくもと</t>
    <phoneticPr fontId="2"/>
  </si>
  <si>
    <t>りゅうせい</t>
    <phoneticPr fontId="2"/>
  </si>
  <si>
    <t>おぐら</t>
    <phoneticPr fontId="2"/>
  </si>
  <si>
    <t>かずき</t>
    <phoneticPr fontId="2"/>
  </si>
  <si>
    <t>すどう</t>
    <phoneticPr fontId="2"/>
  </si>
  <si>
    <t>よう</t>
    <phoneticPr fontId="2"/>
  </si>
  <si>
    <t>たかおか</t>
    <phoneticPr fontId="2"/>
  </si>
  <si>
    <t>りゅうき</t>
    <phoneticPr fontId="2"/>
  </si>
  <si>
    <t>よねざわ</t>
    <phoneticPr fontId="2"/>
  </si>
  <si>
    <t>りん</t>
    <phoneticPr fontId="2"/>
  </si>
  <si>
    <t>ほんま</t>
    <phoneticPr fontId="2"/>
  </si>
  <si>
    <t>せいや</t>
    <phoneticPr fontId="2"/>
  </si>
  <si>
    <t>うらた</t>
    <phoneticPr fontId="2"/>
  </si>
  <si>
    <t>じゅんや</t>
    <phoneticPr fontId="2"/>
  </si>
  <si>
    <t>せき</t>
    <phoneticPr fontId="2"/>
  </si>
  <si>
    <t>たいち</t>
    <phoneticPr fontId="2"/>
  </si>
  <si>
    <t>どばし</t>
    <phoneticPr fontId="2"/>
  </si>
  <si>
    <t>ともや</t>
    <phoneticPr fontId="2"/>
  </si>
  <si>
    <t>あおやぎ</t>
    <phoneticPr fontId="2"/>
  </si>
  <si>
    <t>たつき</t>
    <phoneticPr fontId="2"/>
  </si>
  <si>
    <t>上杉　岳啓</t>
    <rPh sb="0" eb="2">
      <t>ウエスギ</t>
    </rPh>
    <rPh sb="3" eb="4">
      <t>タケ</t>
    </rPh>
    <rPh sb="4" eb="5">
      <t>ケイ</t>
    </rPh>
    <phoneticPr fontId="2"/>
  </si>
  <si>
    <t>上條</t>
    <rPh sb="0" eb="2">
      <t>カミジョウ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</si>
</sst>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9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114300</xdr:colOff>
      <xdr:row>12</xdr:row>
      <xdr:rowOff>95250</xdr:rowOff>
    </xdr:from>
    <xdr:to>
      <xdr:col>38</xdr:col>
      <xdr:colOff>161925</xdr:colOff>
      <xdr:row>12</xdr:row>
      <xdr:rowOff>295275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5544887-A1B2-44A5-B6F0-B05351DC63D3}"/>
            </a:ext>
          </a:extLst>
        </xdr:cNvPr>
        <xdr:cNvSpPr/>
      </xdr:nvSpPr>
      <xdr:spPr>
        <a:xfrm>
          <a:off x="6724650" y="3810000"/>
          <a:ext cx="390525" cy="20002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G5" zoomScale="85" zoomScaleNormal="100" zoomScaleSheetLayoutView="85" workbookViewId="0">
      <selection activeCell="AC11" sqref="AC1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F22" sqref="F22:J2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川崎市立西高津中学校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264" t="s">
        <v>695</v>
      </c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8" t="s">
        <v>578</v>
      </c>
      <c r="AI13" s="269"/>
      <c r="AJ13" s="162" t="s">
        <v>575</v>
      </c>
      <c r="AK13" s="162"/>
      <c r="AL13" s="162"/>
      <c r="AM13" s="162"/>
      <c r="AN13" s="269" t="s">
        <v>544</v>
      </c>
      <c r="AO13" s="270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71" t="s">
        <v>685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4">
        <v>10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745</v>
      </c>
      <c r="AA20" s="122"/>
      <c r="AB20" s="122"/>
      <c r="AC20" s="122"/>
      <c r="AD20" s="122"/>
      <c r="AE20" s="122" t="s">
        <v>746</v>
      </c>
      <c r="AF20" s="122"/>
      <c r="AG20" s="122"/>
      <c r="AH20" s="122"/>
      <c r="AI20" s="123"/>
      <c r="AJ20" s="119">
        <v>2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758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718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735</v>
      </c>
      <c r="G22" s="88"/>
      <c r="H22" s="88"/>
      <c r="I22" s="88"/>
      <c r="J22" s="88"/>
      <c r="K22" s="88" t="s">
        <v>736</v>
      </c>
      <c r="L22" s="88"/>
      <c r="M22" s="88"/>
      <c r="N22" s="88"/>
      <c r="O22" s="89"/>
      <c r="P22" s="78">
        <v>3</v>
      </c>
      <c r="Q22" s="78"/>
      <c r="R22" s="94">
        <v>173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747</v>
      </c>
      <c r="AA22" s="88"/>
      <c r="AB22" s="88"/>
      <c r="AC22" s="88"/>
      <c r="AD22" s="88"/>
      <c r="AE22" s="88" t="s">
        <v>748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724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719</v>
      </c>
      <c r="AA23" s="106"/>
      <c r="AB23" s="106"/>
      <c r="AC23" s="106"/>
      <c r="AD23" s="106"/>
      <c r="AE23" s="106" t="s">
        <v>730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737</v>
      </c>
      <c r="G24" s="88"/>
      <c r="H24" s="88"/>
      <c r="I24" s="88"/>
      <c r="J24" s="88"/>
      <c r="K24" s="88" t="s">
        <v>738</v>
      </c>
      <c r="L24" s="88"/>
      <c r="M24" s="88"/>
      <c r="N24" s="88"/>
      <c r="O24" s="89"/>
      <c r="P24" s="78">
        <v>3</v>
      </c>
      <c r="Q24" s="78"/>
      <c r="R24" s="94">
        <v>173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749</v>
      </c>
      <c r="AA24" s="88"/>
      <c r="AB24" s="88"/>
      <c r="AC24" s="88"/>
      <c r="AD24" s="88"/>
      <c r="AE24" s="88" t="s">
        <v>750</v>
      </c>
      <c r="AF24" s="88"/>
      <c r="AG24" s="88"/>
      <c r="AH24" s="88"/>
      <c r="AI24" s="89"/>
      <c r="AJ24" s="78">
        <v>2</v>
      </c>
      <c r="AK24" s="78"/>
      <c r="AL24" s="94">
        <v>165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714</v>
      </c>
      <c r="G25" s="106"/>
      <c r="H25" s="106"/>
      <c r="I25" s="106"/>
      <c r="J25" s="106"/>
      <c r="K25" s="106" t="s">
        <v>725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717</v>
      </c>
      <c r="AA25" s="106"/>
      <c r="AB25" s="106"/>
      <c r="AC25" s="106"/>
      <c r="AD25" s="106"/>
      <c r="AE25" s="106" t="s">
        <v>731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739</v>
      </c>
      <c r="G26" s="88"/>
      <c r="H26" s="88"/>
      <c r="I26" s="88"/>
      <c r="J26" s="88"/>
      <c r="K26" s="88" t="s">
        <v>740</v>
      </c>
      <c r="L26" s="88"/>
      <c r="M26" s="88"/>
      <c r="N26" s="88"/>
      <c r="O26" s="89"/>
      <c r="P26" s="78">
        <v>3</v>
      </c>
      <c r="Q26" s="78"/>
      <c r="R26" s="94">
        <v>169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726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721</v>
      </c>
      <c r="AA27" s="106"/>
      <c r="AB27" s="106"/>
      <c r="AC27" s="106"/>
      <c r="AD27" s="106"/>
      <c r="AE27" s="106" t="s">
        <v>732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741</v>
      </c>
      <c r="G28" s="88"/>
      <c r="H28" s="88"/>
      <c r="I28" s="88"/>
      <c r="J28" s="88"/>
      <c r="K28" s="88" t="s">
        <v>742</v>
      </c>
      <c r="L28" s="88"/>
      <c r="M28" s="88"/>
      <c r="N28" s="88"/>
      <c r="O28" s="89"/>
      <c r="P28" s="78">
        <v>3</v>
      </c>
      <c r="Q28" s="78"/>
      <c r="R28" s="94">
        <v>171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2</v>
      </c>
      <c r="AK28" s="78"/>
      <c r="AL28" s="94">
        <v>154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716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720</v>
      </c>
      <c r="AA29" s="106"/>
      <c r="AB29" s="106"/>
      <c r="AC29" s="106"/>
      <c r="AD29" s="106"/>
      <c r="AE29" s="106" t="s">
        <v>733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743</v>
      </c>
      <c r="G30" s="88"/>
      <c r="H30" s="88"/>
      <c r="I30" s="88"/>
      <c r="J30" s="88"/>
      <c r="K30" s="88" t="s">
        <v>744</v>
      </c>
      <c r="L30" s="88"/>
      <c r="M30" s="88"/>
      <c r="N30" s="88"/>
      <c r="O30" s="89"/>
      <c r="P30" s="78">
        <v>3</v>
      </c>
      <c r="Q30" s="78"/>
      <c r="R30" s="94">
        <v>173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3</v>
      </c>
      <c r="AK30" s="78"/>
      <c r="AL30" s="94">
        <v>142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722</v>
      </c>
      <c r="AA31" s="81"/>
      <c r="AB31" s="81"/>
      <c r="AC31" s="81"/>
      <c r="AD31" s="81"/>
      <c r="AE31" s="81" t="s">
        <v>734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川崎市立西高津中学校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10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2127</v>
      </c>
      <c r="S2" s="310"/>
      <c r="T2" s="310"/>
      <c r="U2" s="310"/>
      <c r="V2" s="310"/>
      <c r="W2" s="310"/>
      <c r="X2" s="347"/>
      <c r="Y2" s="309" t="str">
        <f>IF(R2="","",VLOOKUP(R2,チーム番号!A2:E501,2,FALSE))</f>
        <v>川崎</v>
      </c>
      <c r="Z2" s="310"/>
      <c r="AA2" s="310"/>
      <c r="AB2" s="310"/>
      <c r="AC2" s="310"/>
      <c r="AD2" s="310"/>
      <c r="AE2" s="335" t="s">
        <v>548</v>
      </c>
      <c r="AF2" s="335"/>
      <c r="AG2" s="335"/>
      <c r="AH2" s="335"/>
      <c r="AI2" s="336"/>
      <c r="AJ2" s="1"/>
    </row>
    <row r="3" spans="1:40" ht="18.75" customHeight="1" x14ac:dyDescent="0.15">
      <c r="A3" s="351" t="s">
        <v>2</v>
      </c>
      <c r="B3" s="352"/>
      <c r="C3" s="352"/>
      <c r="D3" s="353"/>
      <c r="E3" s="311" t="str">
        <f>CONCATENATE(入力!F3,"　　",入力!F8)</f>
        <v>川崎市立西高津中学校　　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3"/>
      <c r="AA3" s="321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5"/>
      <c r="AB4" s="316"/>
      <c r="AC4" s="316"/>
      <c r="AD4" s="316"/>
      <c r="AE4" s="4" t="s">
        <v>3</v>
      </c>
      <c r="AF4" s="316"/>
      <c r="AG4" s="316"/>
      <c r="AH4" s="316"/>
      <c r="AI4" s="316"/>
      <c r="AJ4" s="4" t="s">
        <v>3</v>
      </c>
      <c r="AK4" s="316"/>
      <c r="AL4" s="316"/>
      <c r="AM4" s="316"/>
      <c r="AN4" s="317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9"/>
      <c r="F6" s="350"/>
      <c r="G6" s="5" t="s">
        <v>13</v>
      </c>
      <c r="H6" s="337"/>
      <c r="I6" s="337"/>
      <c r="J6" s="33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5"/>
      <c r="AB6" s="316"/>
      <c r="AC6" s="316"/>
      <c r="AD6" s="316"/>
      <c r="AE6" s="4" t="s">
        <v>3</v>
      </c>
      <c r="AF6" s="316"/>
      <c r="AG6" s="316"/>
      <c r="AH6" s="316"/>
      <c r="AI6" s="316"/>
      <c r="AJ6" s="4" t="s">
        <v>3</v>
      </c>
      <c r="AK6" s="316"/>
      <c r="AL6" s="316"/>
      <c r="AM6" s="316"/>
      <c r="AN6" s="317"/>
    </row>
    <row r="7" spans="1:40" ht="18.75" customHeight="1" x14ac:dyDescent="0.15">
      <c r="A7" s="154" t="s">
        <v>0</v>
      </c>
      <c r="B7" s="155"/>
      <c r="C7" s="155"/>
      <c r="D7" s="156"/>
      <c r="E7" s="331" t="str">
        <f>IF(入力!F12="","",入力!F12)</f>
        <v>やまもと</v>
      </c>
      <c r="F7" s="332"/>
      <c r="G7" s="332"/>
      <c r="H7" s="332"/>
      <c r="I7" s="332"/>
      <c r="J7" s="332"/>
      <c r="K7" s="332" t="str">
        <f>IF(入力!L12="","",入力!L12)</f>
        <v>ようへい</v>
      </c>
      <c r="L7" s="332"/>
      <c r="M7" s="332"/>
      <c r="N7" s="332"/>
      <c r="O7" s="332"/>
      <c r="P7" s="333"/>
      <c r="Q7" s="157" t="s">
        <v>0</v>
      </c>
      <c r="R7" s="155"/>
      <c r="S7" s="155"/>
      <c r="T7" s="156"/>
      <c r="U7" s="157" t="str">
        <f>IF(入力!V12="","",入力!V12)</f>
        <v>いとう</v>
      </c>
      <c r="V7" s="155"/>
      <c r="W7" s="155"/>
      <c r="X7" s="155"/>
      <c r="Y7" s="155"/>
      <c r="Z7" s="334"/>
      <c r="AA7" s="314" t="str">
        <f>IF(入力!AB12="","",入力!AB12)</f>
        <v>たけし</v>
      </c>
      <c r="AB7" s="155"/>
      <c r="AC7" s="155"/>
      <c r="AD7" s="155"/>
      <c r="AE7" s="155"/>
      <c r="AF7" s="156"/>
      <c r="AG7" s="327" t="s">
        <v>545</v>
      </c>
      <c r="AH7" s="328"/>
      <c r="AI7" s="328"/>
      <c r="AJ7" s="328"/>
      <c r="AK7" s="328"/>
      <c r="AL7" s="328"/>
      <c r="AM7" s="328"/>
      <c r="AN7" s="329"/>
    </row>
    <row r="8" spans="1:40" ht="37.5" customHeight="1" thickBot="1" x14ac:dyDescent="0.2">
      <c r="A8" s="167" t="s">
        <v>6</v>
      </c>
      <c r="B8" s="168"/>
      <c r="C8" s="168"/>
      <c r="D8" s="169"/>
      <c r="E8" s="354" t="str">
        <f>IF(入力!F13="","",入力!F13)</f>
        <v>山本</v>
      </c>
      <c r="F8" s="355"/>
      <c r="G8" s="355"/>
      <c r="H8" s="355"/>
      <c r="I8" s="355"/>
      <c r="J8" s="355"/>
      <c r="K8" s="355" t="str">
        <f>IF(入力!L13="","",入力!L13)</f>
        <v>洋平</v>
      </c>
      <c r="L8" s="355"/>
      <c r="M8" s="355"/>
      <c r="N8" s="355"/>
      <c r="O8" s="355"/>
      <c r="P8" s="356"/>
      <c r="Q8" s="173" t="s">
        <v>7</v>
      </c>
      <c r="R8" s="174"/>
      <c r="S8" s="174"/>
      <c r="T8" s="175"/>
      <c r="U8" s="322" t="str">
        <f>IF(入力!V13="","",入力!V13)</f>
        <v>伊藤</v>
      </c>
      <c r="V8" s="323"/>
      <c r="W8" s="323"/>
      <c r="X8" s="323"/>
      <c r="Y8" s="323"/>
      <c r="Z8" s="324"/>
      <c r="AA8" s="325" t="str">
        <f>IF(入力!AB13="","",入力!AB13)</f>
        <v>武</v>
      </c>
      <c r="AB8" s="323"/>
      <c r="AC8" s="323"/>
      <c r="AD8" s="323"/>
      <c r="AE8" s="323"/>
      <c r="AF8" s="326"/>
      <c r="AG8" s="302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30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たきやま</v>
      </c>
      <c r="F9" s="155"/>
      <c r="G9" s="155"/>
      <c r="H9" s="155"/>
      <c r="I9" s="155"/>
      <c r="J9" s="334"/>
      <c r="K9" s="314" t="str">
        <f>IF(入力!L14="","",入力!L14)</f>
        <v>あきとし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かみじょう</v>
      </c>
      <c r="V9" s="155"/>
      <c r="W9" s="155"/>
      <c r="X9" s="155"/>
      <c r="Y9" s="155"/>
      <c r="Z9" s="334"/>
      <c r="AA9" s="314" t="str">
        <f>IF(入力!AB14="","",入力!AB14)</f>
        <v>ひろたか</v>
      </c>
      <c r="AB9" s="155"/>
      <c r="AC9" s="155"/>
      <c r="AD9" s="155"/>
      <c r="AE9" s="155"/>
      <c r="AF9" s="357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9" t="str">
        <f>IF(入力!F15="","",入力!F15)</f>
        <v>瀧山</v>
      </c>
      <c r="F10" s="340"/>
      <c r="G10" s="340"/>
      <c r="H10" s="340"/>
      <c r="I10" s="340"/>
      <c r="J10" s="341"/>
      <c r="K10" s="342" t="str">
        <f>IF(入力!L15="","",入力!L15)</f>
        <v>皓舜</v>
      </c>
      <c r="L10" s="340"/>
      <c r="M10" s="340"/>
      <c r="N10" s="340"/>
      <c r="O10" s="340"/>
      <c r="P10" s="343"/>
      <c r="Q10" s="149" t="s">
        <v>9</v>
      </c>
      <c r="R10" s="149"/>
      <c r="S10" s="149"/>
      <c r="T10" s="150"/>
      <c r="U10" s="339" t="str">
        <f>IF(入力!V15="","",入力!V15)</f>
        <v>上条</v>
      </c>
      <c r="V10" s="340"/>
      <c r="W10" s="340"/>
      <c r="X10" s="340"/>
      <c r="Y10" s="340"/>
      <c r="Z10" s="341"/>
      <c r="AA10" s="342" t="str">
        <f>IF(入力!AB15="","",入力!AB15)</f>
        <v>博誉</v>
      </c>
      <c r="AB10" s="340"/>
      <c r="AC10" s="340"/>
      <c r="AD10" s="340"/>
      <c r="AE10" s="340"/>
      <c r="AF10" s="358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4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4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5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5"/>
    </row>
    <row r="15" spans="1:40" ht="18.75" customHeight="1" thickTop="1" x14ac:dyDescent="0.15">
      <c r="A15" s="117">
        <v>1</v>
      </c>
      <c r="B15" s="118"/>
      <c r="C15" s="293">
        <f>IF(入力!D20="","",入力!D20)</f>
        <v>1</v>
      </c>
      <c r="D15" s="293"/>
      <c r="E15" s="289" t="str">
        <f>IF(入力!F20="","",入力!F20)</f>
        <v>かみじょう</v>
      </c>
      <c r="F15" s="290"/>
      <c r="G15" s="290"/>
      <c r="H15" s="290"/>
      <c r="I15" s="290"/>
      <c r="J15" s="290" t="str">
        <f>IF(入力!K20="","",入力!K20)</f>
        <v>ひろたか</v>
      </c>
      <c r="K15" s="290"/>
      <c r="L15" s="290"/>
      <c r="M15" s="290"/>
      <c r="N15" s="291"/>
      <c r="O15" s="293">
        <f>IF(入力!P20="","",入力!P20)</f>
        <v>3</v>
      </c>
      <c r="P15" s="293"/>
      <c r="Q15" s="295">
        <f>IF(入力!R20="","",入力!R20)</f>
        <v>162</v>
      </c>
      <c r="R15" s="296"/>
      <c r="S15" s="295" t="str">
        <f>IF(入力!T20="","",入力!T20)</f>
        <v>○</v>
      </c>
      <c r="T15" s="297"/>
      <c r="U15" s="117">
        <v>7</v>
      </c>
      <c r="V15" s="118"/>
      <c r="W15" s="293">
        <f>IF(入力!X20="","",入力!X20)</f>
        <v>7</v>
      </c>
      <c r="X15" s="293"/>
      <c r="Y15" s="289" t="str">
        <f>IF(入力!Z20="","",入力!Z20)</f>
        <v>よねざわ</v>
      </c>
      <c r="Z15" s="290"/>
      <c r="AA15" s="290"/>
      <c r="AB15" s="290"/>
      <c r="AC15" s="290"/>
      <c r="AD15" s="290" t="str">
        <f>IF(入力!AE20="","",入力!AE20)</f>
        <v>りん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170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100"/>
      <c r="B16" s="101"/>
      <c r="C16" s="294"/>
      <c r="D16" s="294"/>
      <c r="E16" s="308" t="str">
        <f>IF(入力!F21="","",入力!F21)</f>
        <v>上條</v>
      </c>
      <c r="F16" s="306"/>
      <c r="G16" s="306"/>
      <c r="H16" s="306"/>
      <c r="I16" s="306"/>
      <c r="J16" s="306" t="str">
        <f>IF(入力!K21="","",入力!K21)</f>
        <v>博誉</v>
      </c>
      <c r="K16" s="306"/>
      <c r="L16" s="306"/>
      <c r="M16" s="306"/>
      <c r="N16" s="307"/>
      <c r="O16" s="294"/>
      <c r="P16" s="294"/>
      <c r="Q16" s="216"/>
      <c r="R16" s="169"/>
      <c r="S16" s="216"/>
      <c r="T16" s="298"/>
      <c r="U16" s="100"/>
      <c r="V16" s="101"/>
      <c r="W16" s="294"/>
      <c r="X16" s="294"/>
      <c r="Y16" s="308" t="str">
        <f>IF(入力!Z21="","",入力!Z21)</f>
        <v>米澤</v>
      </c>
      <c r="Z16" s="306"/>
      <c r="AA16" s="306"/>
      <c r="AB16" s="306"/>
      <c r="AC16" s="306"/>
      <c r="AD16" s="306" t="str">
        <f>IF(入力!AE21="","",入力!AE21)</f>
        <v>凛</v>
      </c>
      <c r="AE16" s="306"/>
      <c r="AF16" s="306"/>
      <c r="AG16" s="306"/>
      <c r="AH16" s="307"/>
      <c r="AI16" s="294"/>
      <c r="AJ16" s="294"/>
      <c r="AK16" s="216"/>
      <c r="AL16" s="169"/>
      <c r="AM16" s="216"/>
      <c r="AN16" s="298"/>
    </row>
    <row r="17" spans="1:40" ht="18.75" customHeight="1" x14ac:dyDescent="0.15">
      <c r="A17" s="90">
        <v>2</v>
      </c>
      <c r="B17" s="91"/>
      <c r="C17" s="287">
        <f>IF(入力!D22="","",入力!D22)</f>
        <v>2</v>
      </c>
      <c r="D17" s="287"/>
      <c r="E17" s="292" t="str">
        <f>IF(入力!F22="","",入力!F22)</f>
        <v>ほり</v>
      </c>
      <c r="F17" s="285"/>
      <c r="G17" s="285"/>
      <c r="H17" s="285"/>
      <c r="I17" s="285"/>
      <c r="J17" s="285" t="str">
        <f>IF(入力!K22="","",入力!K22)</f>
        <v>ゆうわ</v>
      </c>
      <c r="K17" s="285"/>
      <c r="L17" s="285"/>
      <c r="M17" s="285"/>
      <c r="N17" s="286"/>
      <c r="O17" s="287">
        <f>IF(入力!P22="","",入力!P22)</f>
        <v>3</v>
      </c>
      <c r="P17" s="287"/>
      <c r="Q17" s="279">
        <f>IF(入力!R22="","",入力!R22)</f>
        <v>173</v>
      </c>
      <c r="R17" s="195"/>
      <c r="S17" s="280" t="str">
        <f>IF(入力!T22="","",入力!T22)</f>
        <v>○</v>
      </c>
      <c r="T17" s="281"/>
      <c r="U17" s="90">
        <v>8</v>
      </c>
      <c r="V17" s="91"/>
      <c r="W17" s="287">
        <f>IF(入力!X22="","",入力!X22)</f>
        <v>8</v>
      </c>
      <c r="X17" s="287"/>
      <c r="Y17" s="292" t="str">
        <f>IF(入力!Z22="","",入力!Z22)</f>
        <v>ほんま</v>
      </c>
      <c r="Z17" s="285"/>
      <c r="AA17" s="285"/>
      <c r="AB17" s="285"/>
      <c r="AC17" s="285"/>
      <c r="AD17" s="285" t="str">
        <f>IF(入力!AE22="","",入力!AE22)</f>
        <v>せいや</v>
      </c>
      <c r="AE17" s="285"/>
      <c r="AF17" s="285"/>
      <c r="AG17" s="285"/>
      <c r="AH17" s="286"/>
      <c r="AI17" s="287">
        <f>IF(入力!AJ22="","",入力!AJ22)</f>
        <v>3</v>
      </c>
      <c r="AJ17" s="287"/>
      <c r="AK17" s="279">
        <f>IF(入力!AL22="","",入力!AL22)</f>
        <v>160</v>
      </c>
      <c r="AL17" s="195"/>
      <c r="AM17" s="280" t="str">
        <f>IF(入力!AN22="","",入力!AN22)</f>
        <v>○</v>
      </c>
      <c r="AN17" s="281"/>
    </row>
    <row r="18" spans="1:40" ht="37.5" customHeight="1" x14ac:dyDescent="0.15">
      <c r="A18" s="108"/>
      <c r="B18" s="109"/>
      <c r="C18" s="288"/>
      <c r="D18" s="288"/>
      <c r="E18" s="277" t="str">
        <f>IF(入力!F23="","",入力!F23)</f>
        <v>堀</v>
      </c>
      <c r="F18" s="278"/>
      <c r="G18" s="278"/>
      <c r="H18" s="278"/>
      <c r="I18" s="278"/>
      <c r="J18" s="278" t="str">
        <f>IF(入力!K23="","",入力!K23)</f>
        <v>優和</v>
      </c>
      <c r="K18" s="278"/>
      <c r="L18" s="278"/>
      <c r="M18" s="278"/>
      <c r="N18" s="284"/>
      <c r="O18" s="288"/>
      <c r="P18" s="288"/>
      <c r="Q18" s="216"/>
      <c r="R18" s="169"/>
      <c r="S18" s="282"/>
      <c r="T18" s="283"/>
      <c r="U18" s="108"/>
      <c r="V18" s="109"/>
      <c r="W18" s="288"/>
      <c r="X18" s="288"/>
      <c r="Y18" s="277" t="str">
        <f>IF(入力!Z23="","",入力!Z23)</f>
        <v>本間</v>
      </c>
      <c r="Z18" s="278"/>
      <c r="AA18" s="278"/>
      <c r="AB18" s="278"/>
      <c r="AC18" s="278"/>
      <c r="AD18" s="278" t="str">
        <f>IF(入力!AE23="","",入力!AE23)</f>
        <v>正哉</v>
      </c>
      <c r="AE18" s="278"/>
      <c r="AF18" s="278"/>
      <c r="AG18" s="278"/>
      <c r="AH18" s="284"/>
      <c r="AI18" s="288"/>
      <c r="AJ18" s="288"/>
      <c r="AK18" s="216"/>
      <c r="AL18" s="169"/>
      <c r="AM18" s="282"/>
      <c r="AN18" s="283"/>
    </row>
    <row r="19" spans="1:40" ht="18.75" customHeight="1" x14ac:dyDescent="0.15">
      <c r="A19" s="100">
        <v>3</v>
      </c>
      <c r="B19" s="101"/>
      <c r="C19" s="287">
        <f>IF(入力!D24="","",入力!D24)</f>
        <v>3</v>
      </c>
      <c r="D19" s="287"/>
      <c r="E19" s="292" t="str">
        <f>IF(入力!F24="","",入力!F24)</f>
        <v>ふくもと</v>
      </c>
      <c r="F19" s="285"/>
      <c r="G19" s="285"/>
      <c r="H19" s="285"/>
      <c r="I19" s="285"/>
      <c r="J19" s="285" t="str">
        <f>IF(入力!K24="","",入力!K24)</f>
        <v>りゅうせい</v>
      </c>
      <c r="K19" s="285"/>
      <c r="L19" s="285"/>
      <c r="M19" s="285"/>
      <c r="N19" s="286"/>
      <c r="O19" s="287">
        <f>IF(入力!P24="","",入力!P24)</f>
        <v>3</v>
      </c>
      <c r="P19" s="287"/>
      <c r="Q19" s="279">
        <f>IF(入力!R24="","",入力!R24)</f>
        <v>173</v>
      </c>
      <c r="R19" s="195"/>
      <c r="S19" s="280" t="str">
        <f>IF(入力!T24="","",入力!T24)</f>
        <v>○</v>
      </c>
      <c r="T19" s="281"/>
      <c r="U19" s="100">
        <v>9</v>
      </c>
      <c r="V19" s="101"/>
      <c r="W19" s="287">
        <f>IF(入力!X24="","",入力!X24)</f>
        <v>9</v>
      </c>
      <c r="X19" s="287"/>
      <c r="Y19" s="292" t="str">
        <f>IF(入力!Z24="","",入力!Z24)</f>
        <v>うらた</v>
      </c>
      <c r="Z19" s="285"/>
      <c r="AA19" s="285"/>
      <c r="AB19" s="285"/>
      <c r="AC19" s="285"/>
      <c r="AD19" s="285" t="str">
        <f>IF(入力!AE24="","",入力!AE24)</f>
        <v>じゅんや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165</v>
      </c>
      <c r="AL19" s="195"/>
      <c r="AM19" s="280" t="str">
        <f>IF(入力!AN24="","",入力!AN24)</f>
        <v>○</v>
      </c>
      <c r="AN19" s="281"/>
    </row>
    <row r="20" spans="1:40" ht="37.5" customHeight="1" x14ac:dyDescent="0.15">
      <c r="A20" s="100"/>
      <c r="B20" s="101"/>
      <c r="C20" s="288"/>
      <c r="D20" s="288"/>
      <c r="E20" s="277" t="str">
        <f>IF(入力!F25="","",入力!F25)</f>
        <v>福本</v>
      </c>
      <c r="F20" s="278"/>
      <c r="G20" s="278"/>
      <c r="H20" s="278"/>
      <c r="I20" s="278"/>
      <c r="J20" s="278" t="str">
        <f>IF(入力!K25="","",入力!K25)</f>
        <v>琉聖</v>
      </c>
      <c r="K20" s="278"/>
      <c r="L20" s="278"/>
      <c r="M20" s="278"/>
      <c r="N20" s="284"/>
      <c r="O20" s="288"/>
      <c r="P20" s="288"/>
      <c r="Q20" s="216"/>
      <c r="R20" s="169"/>
      <c r="S20" s="282"/>
      <c r="T20" s="283"/>
      <c r="U20" s="100"/>
      <c r="V20" s="101"/>
      <c r="W20" s="288"/>
      <c r="X20" s="288"/>
      <c r="Y20" s="277" t="str">
        <f>IF(入力!Z25="","",入力!Z25)</f>
        <v>浦田</v>
      </c>
      <c r="Z20" s="278"/>
      <c r="AA20" s="278"/>
      <c r="AB20" s="278"/>
      <c r="AC20" s="278"/>
      <c r="AD20" s="278" t="str">
        <f>IF(入力!AE25="","",入力!AE25)</f>
        <v>純哉</v>
      </c>
      <c r="AE20" s="278"/>
      <c r="AF20" s="278"/>
      <c r="AG20" s="278"/>
      <c r="AH20" s="284"/>
      <c r="AI20" s="288"/>
      <c r="AJ20" s="288"/>
      <c r="AK20" s="216"/>
      <c r="AL20" s="169"/>
      <c r="AM20" s="282"/>
      <c r="AN20" s="283"/>
    </row>
    <row r="21" spans="1:40" ht="18.75" customHeight="1" x14ac:dyDescent="0.15">
      <c r="A21" s="90">
        <v>4</v>
      </c>
      <c r="B21" s="91"/>
      <c r="C21" s="287">
        <f>IF(入力!D26="","",入力!D26)</f>
        <v>4</v>
      </c>
      <c r="D21" s="287"/>
      <c r="E21" s="292" t="str">
        <f>IF(入力!F26="","",入力!F26)</f>
        <v>おぐら</v>
      </c>
      <c r="F21" s="285"/>
      <c r="G21" s="285"/>
      <c r="H21" s="285"/>
      <c r="I21" s="285"/>
      <c r="J21" s="285" t="str">
        <f>IF(入力!K26="","",入力!K26)</f>
        <v>かずき</v>
      </c>
      <c r="K21" s="285"/>
      <c r="L21" s="285"/>
      <c r="M21" s="285"/>
      <c r="N21" s="286"/>
      <c r="O21" s="287">
        <f>IF(入力!P26="","",入力!P26)</f>
        <v>3</v>
      </c>
      <c r="P21" s="287"/>
      <c r="Q21" s="279">
        <f>IF(入力!R26="","",入力!R26)</f>
        <v>169</v>
      </c>
      <c r="R21" s="195"/>
      <c r="S21" s="280" t="str">
        <f>IF(入力!T26="","",入力!T26)</f>
        <v>○</v>
      </c>
      <c r="T21" s="281"/>
      <c r="U21" s="90">
        <v>10</v>
      </c>
      <c r="V21" s="91"/>
      <c r="W21" s="287">
        <f>IF(入力!X26="","",入力!X26)</f>
        <v>10</v>
      </c>
      <c r="X21" s="287"/>
      <c r="Y21" s="292" t="str">
        <f>IF(入力!Z26="","",入力!Z26)</f>
        <v>せき</v>
      </c>
      <c r="Z21" s="285"/>
      <c r="AA21" s="285"/>
      <c r="AB21" s="285"/>
      <c r="AC21" s="285"/>
      <c r="AD21" s="285" t="str">
        <f>IF(入力!AE26="","",入力!AE26)</f>
        <v>たいち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160</v>
      </c>
      <c r="AL21" s="195"/>
      <c r="AM21" s="280" t="str">
        <f>IF(入力!AN26="","",入力!AN26)</f>
        <v>○</v>
      </c>
      <c r="AN21" s="281"/>
    </row>
    <row r="22" spans="1:40" ht="37.5" customHeight="1" x14ac:dyDescent="0.15">
      <c r="A22" s="108"/>
      <c r="B22" s="109"/>
      <c r="C22" s="288"/>
      <c r="D22" s="288"/>
      <c r="E22" s="277" t="str">
        <f>IF(入力!F27="","",入力!F27)</f>
        <v>小椋</v>
      </c>
      <c r="F22" s="278"/>
      <c r="G22" s="278"/>
      <c r="H22" s="278"/>
      <c r="I22" s="278"/>
      <c r="J22" s="278" t="str">
        <f>IF(入力!K27="","",入力!K27)</f>
        <v>一輝</v>
      </c>
      <c r="K22" s="278"/>
      <c r="L22" s="278"/>
      <c r="M22" s="278"/>
      <c r="N22" s="284"/>
      <c r="O22" s="288"/>
      <c r="P22" s="288"/>
      <c r="Q22" s="216"/>
      <c r="R22" s="169"/>
      <c r="S22" s="282"/>
      <c r="T22" s="283"/>
      <c r="U22" s="108"/>
      <c r="V22" s="109"/>
      <c r="W22" s="288"/>
      <c r="X22" s="288"/>
      <c r="Y22" s="277" t="str">
        <f>IF(入力!Z27="","",入力!Z27)</f>
        <v>関</v>
      </c>
      <c r="Z22" s="278"/>
      <c r="AA22" s="278"/>
      <c r="AB22" s="278"/>
      <c r="AC22" s="278"/>
      <c r="AD22" s="278" t="str">
        <f>IF(入力!AE27="","",入力!AE27)</f>
        <v>太一</v>
      </c>
      <c r="AE22" s="278"/>
      <c r="AF22" s="278"/>
      <c r="AG22" s="278"/>
      <c r="AH22" s="284"/>
      <c r="AI22" s="288"/>
      <c r="AJ22" s="288"/>
      <c r="AK22" s="216"/>
      <c r="AL22" s="169"/>
      <c r="AM22" s="282"/>
      <c r="AN22" s="283"/>
    </row>
    <row r="23" spans="1:40" ht="18.75" customHeight="1" x14ac:dyDescent="0.15">
      <c r="A23" s="100">
        <v>5</v>
      </c>
      <c r="B23" s="101"/>
      <c r="C23" s="287">
        <f>IF(入力!D28="","",入力!D28)</f>
        <v>5</v>
      </c>
      <c r="D23" s="287"/>
      <c r="E23" s="292" t="str">
        <f>IF(入力!F28="","",入力!F28)</f>
        <v>すどう</v>
      </c>
      <c r="F23" s="285"/>
      <c r="G23" s="285"/>
      <c r="H23" s="285"/>
      <c r="I23" s="285"/>
      <c r="J23" s="285" t="str">
        <f>IF(入力!K28="","",入力!K28)</f>
        <v>よう</v>
      </c>
      <c r="K23" s="285"/>
      <c r="L23" s="285"/>
      <c r="M23" s="285"/>
      <c r="N23" s="286"/>
      <c r="O23" s="287">
        <f>IF(入力!P28="","",入力!P28)</f>
        <v>3</v>
      </c>
      <c r="P23" s="287"/>
      <c r="Q23" s="279">
        <f>IF(入力!R28="","",入力!R28)</f>
        <v>171</v>
      </c>
      <c r="R23" s="195"/>
      <c r="S23" s="280" t="str">
        <f>IF(入力!T28="","",入力!T28)</f>
        <v>○</v>
      </c>
      <c r="T23" s="281"/>
      <c r="U23" s="83">
        <v>11</v>
      </c>
      <c r="V23" s="84"/>
      <c r="W23" s="287">
        <f>IF(入力!X28="","",入力!X28)</f>
        <v>11</v>
      </c>
      <c r="X23" s="287"/>
      <c r="Y23" s="292" t="str">
        <f>IF(入力!Z28="","",入力!Z28)</f>
        <v>どばし</v>
      </c>
      <c r="Z23" s="285"/>
      <c r="AA23" s="285"/>
      <c r="AB23" s="285"/>
      <c r="AC23" s="285"/>
      <c r="AD23" s="285" t="str">
        <f>IF(入力!AE28="","",入力!AE28)</f>
        <v>ともや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154</v>
      </c>
      <c r="AL23" s="195"/>
      <c r="AM23" s="280" t="str">
        <f>IF(入力!AN28="","",入力!AN28)</f>
        <v>○</v>
      </c>
      <c r="AN23" s="281"/>
    </row>
    <row r="24" spans="1:40" ht="37.5" customHeight="1" x14ac:dyDescent="0.15">
      <c r="A24" s="100"/>
      <c r="B24" s="101"/>
      <c r="C24" s="288"/>
      <c r="D24" s="288"/>
      <c r="E24" s="277" t="str">
        <f>IF(入力!F29="","",入力!F29)</f>
        <v>須藤</v>
      </c>
      <c r="F24" s="278"/>
      <c r="G24" s="278"/>
      <c r="H24" s="278"/>
      <c r="I24" s="278"/>
      <c r="J24" s="278" t="str">
        <f>IF(入力!K29="","",入力!K29)</f>
        <v>陽</v>
      </c>
      <c r="K24" s="278"/>
      <c r="L24" s="278"/>
      <c r="M24" s="278"/>
      <c r="N24" s="284"/>
      <c r="O24" s="288"/>
      <c r="P24" s="288"/>
      <c r="Q24" s="216"/>
      <c r="R24" s="169"/>
      <c r="S24" s="282"/>
      <c r="T24" s="283"/>
      <c r="U24" s="83"/>
      <c r="V24" s="84"/>
      <c r="W24" s="288"/>
      <c r="X24" s="288"/>
      <c r="Y24" s="277" t="str">
        <f>IF(入力!Z29="","",入力!Z29)</f>
        <v>土橋</v>
      </c>
      <c r="Z24" s="278"/>
      <c r="AA24" s="278"/>
      <c r="AB24" s="278"/>
      <c r="AC24" s="278"/>
      <c r="AD24" s="278" t="str">
        <f>IF(入力!AE29="","",入力!AE29)</f>
        <v>智也</v>
      </c>
      <c r="AE24" s="278"/>
      <c r="AF24" s="278"/>
      <c r="AG24" s="278"/>
      <c r="AH24" s="284"/>
      <c r="AI24" s="288"/>
      <c r="AJ24" s="288"/>
      <c r="AK24" s="216"/>
      <c r="AL24" s="169"/>
      <c r="AM24" s="282"/>
      <c r="AN24" s="283"/>
    </row>
    <row r="25" spans="1:40" ht="18.75" customHeight="1" x14ac:dyDescent="0.15">
      <c r="A25" s="90">
        <v>6</v>
      </c>
      <c r="B25" s="91"/>
      <c r="C25" s="287">
        <f>IF(入力!D30="","",入力!D30)</f>
        <v>6</v>
      </c>
      <c r="D25" s="287"/>
      <c r="E25" s="292" t="str">
        <f>IF(入力!F30="","",入力!F30)</f>
        <v>たかおか</v>
      </c>
      <c r="F25" s="285"/>
      <c r="G25" s="285"/>
      <c r="H25" s="285"/>
      <c r="I25" s="285"/>
      <c r="J25" s="285" t="str">
        <f>IF(入力!K30="","",入力!K30)</f>
        <v>りゅうき</v>
      </c>
      <c r="K25" s="285"/>
      <c r="L25" s="285"/>
      <c r="M25" s="285"/>
      <c r="N25" s="286"/>
      <c r="O25" s="287">
        <f>IF(入力!P30="","",入力!P30)</f>
        <v>3</v>
      </c>
      <c r="P25" s="287"/>
      <c r="Q25" s="279">
        <f>IF(入力!R30="","",入力!R30)</f>
        <v>173</v>
      </c>
      <c r="R25" s="195"/>
      <c r="S25" s="280" t="str">
        <f>IF(入力!T30="","",入力!T30)</f>
        <v>○</v>
      </c>
      <c r="T25" s="281"/>
      <c r="U25" s="83">
        <v>12</v>
      </c>
      <c r="V25" s="84"/>
      <c r="W25" s="287">
        <f>IF(入力!X30="","",入力!X30)</f>
        <v>12</v>
      </c>
      <c r="X25" s="287"/>
      <c r="Y25" s="292" t="str">
        <f>IF(入力!Z30="","",入力!Z30)</f>
        <v>あおやぎ</v>
      </c>
      <c r="Z25" s="285"/>
      <c r="AA25" s="285"/>
      <c r="AB25" s="285"/>
      <c r="AC25" s="285"/>
      <c r="AD25" s="285" t="str">
        <f>IF(入力!AE30="","",入力!AE30)</f>
        <v>たつき</v>
      </c>
      <c r="AE25" s="285"/>
      <c r="AF25" s="285"/>
      <c r="AG25" s="285"/>
      <c r="AH25" s="286"/>
      <c r="AI25" s="287">
        <f>IF(入力!AJ30="","",入力!AJ30)</f>
        <v>3</v>
      </c>
      <c r="AJ25" s="287"/>
      <c r="AK25" s="279">
        <f>IF(入力!AL30="","",入力!AL30)</f>
        <v>142</v>
      </c>
      <c r="AL25" s="195"/>
      <c r="AM25" s="280" t="str">
        <f>IF(入力!AN30="","",入力!AN30)</f>
        <v>○</v>
      </c>
      <c r="AN25" s="281"/>
    </row>
    <row r="26" spans="1:40" ht="37.5" customHeight="1" thickBot="1" x14ac:dyDescent="0.2">
      <c r="A26" s="92"/>
      <c r="B26" s="93"/>
      <c r="C26" s="301"/>
      <c r="D26" s="301"/>
      <c r="E26" s="318" t="str">
        <f>IF(入力!F31="","",入力!F31)</f>
        <v>高岡</v>
      </c>
      <c r="F26" s="319"/>
      <c r="G26" s="319"/>
      <c r="H26" s="319"/>
      <c r="I26" s="319"/>
      <c r="J26" s="319" t="str">
        <f>IF(入力!K31="","",入力!K31)</f>
        <v>龍希</v>
      </c>
      <c r="K26" s="319"/>
      <c r="L26" s="319"/>
      <c r="M26" s="319"/>
      <c r="N26" s="320"/>
      <c r="O26" s="301"/>
      <c r="P26" s="301"/>
      <c r="Q26" s="302"/>
      <c r="R26" s="150"/>
      <c r="S26" s="299"/>
      <c r="T26" s="300"/>
      <c r="U26" s="85"/>
      <c r="V26" s="86"/>
      <c r="W26" s="301"/>
      <c r="X26" s="301"/>
      <c r="Y26" s="318" t="str">
        <f>IF(入力!Z31="","",入力!Z31)</f>
        <v>青柳</v>
      </c>
      <c r="Z26" s="319"/>
      <c r="AA26" s="319"/>
      <c r="AB26" s="319"/>
      <c r="AC26" s="319"/>
      <c r="AD26" s="319" t="str">
        <f>IF(入力!AE31="","",入力!AE31)</f>
        <v>樹生</v>
      </c>
      <c r="AE26" s="319"/>
      <c r="AF26" s="319"/>
      <c r="AG26" s="319"/>
      <c r="AH26" s="320"/>
      <c r="AI26" s="301"/>
      <c r="AJ26" s="301"/>
      <c r="AK26" s="302"/>
      <c r="AL26" s="150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9" t="s">
        <v>606</v>
      </c>
      <c r="B1" s="359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9"/>
      <c r="B2" s="359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60" t="s">
        <v>613</v>
      </c>
      <c r="B4" s="361"/>
      <c r="C4" s="361"/>
      <c r="D4" s="361"/>
      <c r="E4" s="361"/>
      <c r="F4" s="361"/>
      <c r="G4" s="362"/>
      <c r="H4" s="55" t="s">
        <v>614</v>
      </c>
      <c r="I4" s="55" t="s">
        <v>615</v>
      </c>
      <c r="J4" s="366" t="s">
        <v>616</v>
      </c>
      <c r="K4" s="361"/>
      <c r="L4" s="361"/>
      <c r="M4" s="361"/>
      <c r="N4" s="361"/>
      <c r="O4" s="361"/>
      <c r="P4" s="361"/>
      <c r="Q4" s="362"/>
    </row>
    <row r="5" spans="1:41" ht="72" customHeight="1" thickBot="1" x14ac:dyDescent="0.2">
      <c r="A5" s="363" t="str">
        <f>入力!$B$1</f>
        <v>平成３０（２０１８）年度
神奈川県中学校バレーボール選手権大会　参加申込書</v>
      </c>
      <c r="B5" s="364"/>
      <c r="C5" s="364"/>
      <c r="D5" s="364"/>
      <c r="E5" s="364"/>
      <c r="F5" s="364"/>
      <c r="G5" s="365"/>
      <c r="H5" s="42"/>
      <c r="I5" s="42">
        <f>IF(入力!AH15="","",入力!AH15)</f>
        <v>10</v>
      </c>
      <c r="J5" s="367"/>
      <c r="K5" s="368"/>
      <c r="L5" s="368"/>
      <c r="M5" s="368"/>
      <c r="N5" s="368"/>
      <c r="O5" s="368"/>
      <c r="P5" s="368"/>
      <c r="Q5" s="369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2127</v>
      </c>
      <c r="B7" s="46" t="str">
        <f>入力!$F$3</f>
        <v>川崎市立西高津中学校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213</v>
      </c>
      <c r="G7" s="57" t="str">
        <f>IF(入力!$I$6="","",入力!$I$6)</f>
        <v>0032</v>
      </c>
      <c r="H7" s="46"/>
      <c r="I7" s="46" t="str">
        <f>IF(入力!$L$5="","",入力!$L$5)</f>
        <v>川崎市高津区久地１－１０－１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2487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6467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山本</v>
      </c>
      <c r="D16" s="46" t="str">
        <f>IF(入力!$L$13="","",入力!$L$13)</f>
        <v>洋平</v>
      </c>
      <c r="E16" s="46" t="str">
        <f>IF(入力!$F$12="","",入力!$F$12)</f>
        <v>やまもと</v>
      </c>
      <c r="F16" s="46" t="str">
        <f>IF(入力!$L$12="","",入力!$L$12)</f>
        <v>ようへい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伊藤</v>
      </c>
      <c r="D17" s="46" t="str">
        <f>IF(入力!$AB$13="","",入力!$AB$13)</f>
        <v>武</v>
      </c>
      <c r="E17" s="46" t="str">
        <f>IF(入力!$V$12="","",入力!$V$12)</f>
        <v>いとう</v>
      </c>
      <c r="F17" s="46" t="str">
        <f>IF(入力!$AB$12="","",入力!$AB$12)</f>
        <v>たけし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瀧山</v>
      </c>
      <c r="D20" s="46" t="str">
        <f>IF(入力!$L$15="","",入力!$L$15)</f>
        <v>皓舜</v>
      </c>
      <c r="E20" s="46" t="str">
        <f>IF(入力!$F$14="","",入力!$F$14)</f>
        <v>たきやま</v>
      </c>
      <c r="F20" s="46" t="str">
        <f>IF(入力!$L$14="","",入力!$L$14)</f>
        <v>あきとし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上条</v>
      </c>
      <c r="D24" s="46" t="str">
        <f>IF(入力!$AB$15="","",入力!$AB$15)</f>
        <v>博誉</v>
      </c>
      <c r="E24" s="46" t="str">
        <f>IF(入力!$V$14="","",入力!$V$14)</f>
        <v>かみじょう</v>
      </c>
      <c r="F24" s="46" t="str">
        <f>IF(入力!$AB$14="","",入力!$AB$14)</f>
        <v>ひろたか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上條</v>
      </c>
      <c r="D53" s="46" t="str">
        <f>IF(入力!K21="","",入力!K21)</f>
        <v>博誉</v>
      </c>
      <c r="E53" s="46" t="str">
        <f>IF(入力!F20="","",入力!F20)</f>
        <v>かみじょう</v>
      </c>
      <c r="F53" s="46" t="str">
        <f>IF(入力!K20="","",入力!K20)</f>
        <v>ひろたか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堀</v>
      </c>
      <c r="D54" s="46" t="str">
        <f>IF(入力!K23="","",入力!K23)</f>
        <v>優和</v>
      </c>
      <c r="E54" s="46" t="str">
        <f>IF(入力!F22="","",入力!F22)</f>
        <v>ほり</v>
      </c>
      <c r="F54" s="46" t="str">
        <f>IF(入力!K22="","",入力!K22)</f>
        <v>ゆうわ</v>
      </c>
      <c r="G54" s="46"/>
      <c r="H54" s="46"/>
      <c r="I54" s="46">
        <f>IF(入力!P22="","",入力!P22)</f>
        <v>3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福本</v>
      </c>
      <c r="D55" s="46" t="str">
        <f>IF(入力!K25="","",入力!K25)</f>
        <v>琉聖</v>
      </c>
      <c r="E55" s="46" t="str">
        <f>IF(入力!F24="","",入力!F24)</f>
        <v>ふくもと</v>
      </c>
      <c r="F55" s="46" t="str">
        <f>IF(入力!K24="","",入力!K24)</f>
        <v>りゅうせい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小椋</v>
      </c>
      <c r="D56" s="46" t="str">
        <f>IF(入力!K27="","",入力!K27)</f>
        <v>一輝</v>
      </c>
      <c r="E56" s="46" t="str">
        <f>IF(入力!F26="","",入力!F26)</f>
        <v>おぐら</v>
      </c>
      <c r="F56" s="46" t="str">
        <f>IF(入力!K26="","",入力!K26)</f>
        <v>かずき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須藤</v>
      </c>
      <c r="D57" s="46" t="str">
        <f>IF(入力!K29="","",入力!K29)</f>
        <v>陽</v>
      </c>
      <c r="E57" s="46" t="str">
        <f>IF(入力!F28="","",入力!F28)</f>
        <v>すどう</v>
      </c>
      <c r="F57" s="46" t="str">
        <f>IF(入力!K28="","",入力!K28)</f>
        <v>よう</v>
      </c>
      <c r="G57" s="46"/>
      <c r="H57" s="46"/>
      <c r="I57" s="46">
        <f>IF(入力!P28="","",入力!P28)</f>
        <v>3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高岡</v>
      </c>
      <c r="D58" s="46" t="str">
        <f>IF(入力!K31="","",入力!K31)</f>
        <v>龍希</v>
      </c>
      <c r="E58" s="46" t="str">
        <f>IF(入力!F30="","",入力!F30)</f>
        <v>たかおか</v>
      </c>
      <c r="F58" s="46" t="str">
        <f>IF(入力!K30="","",入力!K30)</f>
        <v>りゅうき</v>
      </c>
      <c r="G58" s="46"/>
      <c r="H58" s="46"/>
      <c r="I58" s="46">
        <f>IF(入力!P30="","",入力!P30)</f>
        <v>3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米澤</v>
      </c>
      <c r="D59" s="46" t="str">
        <f>IF(入力!AE21="","",入力!AE21)</f>
        <v>凛</v>
      </c>
      <c r="E59" s="46" t="str">
        <f>IF(入力!Z20="","",入力!Z20)</f>
        <v>よねざわ</v>
      </c>
      <c r="F59" s="46" t="str">
        <f>IF(入力!AE20="","",入力!AE20)</f>
        <v>りん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本間</v>
      </c>
      <c r="D60" s="46" t="str">
        <f>IF(入力!AE23="","",入力!AE23)</f>
        <v>正哉</v>
      </c>
      <c r="E60" s="46" t="str">
        <f>IF(入力!Z22="","",入力!Z22)</f>
        <v>ほんま</v>
      </c>
      <c r="F60" s="46" t="str">
        <f>IF(入力!AE22="","",入力!AE22)</f>
        <v>せいや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浦田</v>
      </c>
      <c r="D61" s="46" t="str">
        <f>IF(入力!AE25="","",入力!AE25)</f>
        <v>純哉</v>
      </c>
      <c r="E61" s="46" t="str">
        <f>IF(入力!Z24="","",入力!Z24)</f>
        <v>うらた</v>
      </c>
      <c r="F61" s="46" t="str">
        <f>IF(入力!AE24="","",入力!AE24)</f>
        <v>じゅんや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関</v>
      </c>
      <c r="D62" s="46" t="str">
        <f>IF(入力!AE27="","",入力!AE27)</f>
        <v>太一</v>
      </c>
      <c r="E62" s="46" t="str">
        <f>IF(入力!Z26="","",入力!Z26)</f>
        <v>せき</v>
      </c>
      <c r="F62" s="46" t="str">
        <f>IF(入力!AE26="","",入力!AE26)</f>
        <v>たいち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土橋</v>
      </c>
      <c r="D63" s="46" t="str">
        <f>IF(入力!AE29="","",入力!AE29)</f>
        <v>智也</v>
      </c>
      <c r="E63" s="46" t="str">
        <f>IF(入力!Z28="","",入力!Z28)</f>
        <v>どばし</v>
      </c>
      <c r="F63" s="46" t="str">
        <f>IF(入力!AE28="","",入力!AE28)</f>
        <v>ともや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青柳</v>
      </c>
      <c r="D64" s="46" t="str">
        <f>IF(入力!AE31="","",入力!AE31)</f>
        <v>樹生</v>
      </c>
      <c r="E64" s="46" t="str">
        <f>IF(入力!Z30="","",入力!Z30)</f>
        <v>あおやぎ</v>
      </c>
      <c r="F64" s="46" t="str">
        <f>IF(入力!AE30="","",入力!AE30)</f>
        <v>たつき</v>
      </c>
      <c r="G64" s="46"/>
      <c r="H64" s="46"/>
      <c r="I64" s="46">
        <f>IF(入力!AJ30="","",入力!AJ30)</f>
        <v>3</v>
      </c>
      <c r="J64" s="46">
        <f>IF(入力!AL30="","",入力!AL30)</f>
        <v>142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USER</cp:lastModifiedBy>
  <cp:lastPrinted>2018-05-06T13:12:30Z</cp:lastPrinted>
  <dcterms:created xsi:type="dcterms:W3CDTF">2006-11-03T01:52:14Z</dcterms:created>
  <dcterms:modified xsi:type="dcterms:W3CDTF">2018-05-06T13:14:26Z</dcterms:modified>
</cp:coreProperties>
</file>