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.CAI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<sst xmlns="http://schemas.openxmlformats.org/spreadsheetml/2006/main" count="1470" uniqueCount="755">
  <si>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</si>
  <si>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</si>
  <si>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</si>
  <si>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</si>
  <si>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</si>
  <si>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</si>
  <si>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</si>
  <si>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</si>
  <si>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</si>
  <si>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</si>
  <si>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</si>
  <si>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</si>
  <si>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</si>
  <si>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</si>
  <si>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</si>
  <si>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</si>
  <si>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</si>
  <si>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</si>
  <si>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</si>
  <si>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</si>
  <si>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</si>
  <si>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</si>
  <si>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</si>
  <si>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</si>
  <si>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</si>
  <si>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</si>
  <si>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</si>
  <si>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</si>
  <si>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</si>
  <si>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</si>
  <si>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</si>
  <si>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</si>
  <si>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</si>
  <si>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</si>
  <si>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</si>
  <si>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</si>
  <si>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</si>
  <si>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</si>
  <si>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</si>
  <si>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</si>
  <si>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</si>
  <si>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</si>
  <si>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</si>
  <si>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</si>
  <si>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</si>
  <si>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</si>
  <si>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</si>
  <si>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</si>
  <si>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</si>
  <si>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</si>
  <si>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</si>
  <si>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</si>
  <si>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</si>
  <si>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</si>
  <si>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</si>
  <si>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</si>
  <si>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</si>
  <si>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</si>
  <si>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</si>
  <si>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</si>
  <si>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</si>
  <si>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</si>
  <si>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</si>
  <si>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</si>
  <si>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</si>
  <si>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</si>
  <si>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</si>
  <si>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</si>
  <si>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</si>
  <si>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</si>
  <si>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</si>
  <si>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</si>
  <si>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</si>
  <si>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</si>
  <si>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</si>
  <si>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</si>
  <si>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</si>
  <si>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</si>
  <si>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</si>
  <si>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</si>
  <si>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</si>
  <si>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</si>
  <si>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</si>
  <si>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</si>
  <si>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</si>
  <si>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</si>
  <si>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</si>
  <si>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</si>
  <si>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</si>
  <si>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</si>
  <si>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</si>
  <si>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</si>
  <si>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</si>
  <si>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</si>
  <si>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</si>
  <si>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</si>
  <si>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</si>
  <si>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</si>
  <si>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</si>
  <si>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</si>
  <si>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</si>
  <si>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</si>
  <si>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</si>
  <si>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</si>
  <si>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</si>
  <si>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</si>
  <si>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</si>
  <si>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</si>
  <si>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</si>
  <si>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</si>
  <si>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</si>
  <si>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</si>
  <si>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</si>
  <si>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</si>
  <si>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</si>
  <si>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</si>
  <si>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</si>
  <si>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</si>
  <si>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</si>
  <si>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</si>
  <si>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</si>
  <si>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</si>
  <si>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</si>
  <si>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</si>
  <si>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</si>
  <si>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</si>
  <si>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</si>
  <si>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</si>
  <si>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</si>
  <si>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</si>
  <si>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</si>
  <si>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</si>
  <si>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</si>
  <si>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</si>
  <si>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</si>
  <si>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</si>
  <si>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</si>
  <si>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</si>
  <si>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</si>
  <si>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</si>
  <si>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</si>
  <si>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</si>
  <si>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</si>
  <si>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</si>
  <si>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</si>
  <si>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</si>
  <si>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</si>
  <si>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</si>
  <si>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</si>
  <si>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</si>
  <si>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</si>
  <si>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</si>
  <si>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</si>
  <si>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</si>
  <si>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</si>
  <si>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</si>
  <si>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</si>
  <si>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</si>
  <si>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</si>
  <si>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</si>
  <si>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</si>
  <si>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</si>
  <si>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</si>
  <si>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</si>
  <si>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</si>
  <si>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</si>
  <si>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</si>
  <si>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</si>
  <si>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</si>
  <si>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</si>
  <si>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</si>
  <si>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</si>
  <si>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</si>
  <si>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</si>
  <si>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</si>
  <si>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</si>
  <si>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</si>
  <si>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</si>
  <si>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</si>
  <si>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</si>
  <si>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</si>
  <si>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</si>
  <si>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</si>
  <si>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</si>
  <si>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</si>
  <si>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</si>
  <si>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</si>
  <si>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</si>
  <si>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</si>
  <si>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</si>
  <si>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</si>
  <si>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</si>
  <si>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</si>
  <si>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</si>
  <si>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</si>
  <si>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</si>
  <si>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</si>
  <si>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</si>
  <si>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</si>
  <si>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</si>
  <si>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</si>
  <si>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</si>
  <si>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</si>
  <si>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</si>
  <si>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</si>
  <si>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</si>
  <si>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</si>
  <si>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</si>
  <si>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</si>
  <si>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</si>
  <si>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</si>
  <si>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</si>
  <si>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</si>
  <si>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</si>
  <si>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</si>
  <si>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</si>
  <si>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</si>
  <si>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</si>
  <si>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</si>
  <si>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</si>
  <si>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</si>
  <si>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</si>
  <si>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</si>
  <si>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</si>
  <si>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</si>
  <si>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</si>
  <si>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</si>
  <si>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</si>
  <si>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</si>
  <si>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</si>
  <si>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</si>
  <si>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</si>
  <si>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</si>
  <si>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</si>
  <si>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</si>
  <si>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</si>
  <si>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</si>
  <si>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</si>
  <si>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</si>
  <si>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</si>
  <si>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</si>
  <si>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</si>
  <si>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</si>
  <si>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</si>
  <si>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</si>
  <si>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</si>
  <si>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</si>
  <si>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</si>
  <si>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</si>
  <si>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</si>
  <si>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</si>
  <si>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</si>
  <si>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</si>
  <si>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</si>
  <si>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</si>
  <si>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</si>
  <si>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</si>
  <si>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</si>
  <si>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</si>
  <si>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</si>
  <si>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</si>
  <si>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</si>
  <si>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</si>
  <si>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</si>
  <si>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</si>
  <si>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</si>
  <si>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</si>
  <si>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</si>
  <si>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</si>
  <si>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</si>
  <si>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</si>
  <si>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</si>
  <si>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</si>
  <si>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</si>
  <si>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</si>
  <si>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</si>
  <si>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</si>
  <si>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</si>
  <si>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</si>
  <si>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</si>
  <si>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</si>
  <si>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</si>
  <si>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</si>
  <si>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</si>
  <si>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</si>
  <si>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</si>
  <si>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</si>
  <si>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</si>
  <si>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</si>
  <si>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</si>
  <si>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</si>
  <si>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</si>
  <si>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</si>
  <si>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</si>
  <si>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</si>
  <si>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</si>
  <si>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</si>
  <si>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</si>
  <si>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</si>
  <si>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</si>
  <si>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</si>
  <si>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</si>
  <si>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</si>
  <si>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</si>
  <si>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</si>
  <si>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</si>
  <si>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</si>
  <si>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</si>
  <si>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</si>
  <si>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</si>
  <si>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</si>
  <si>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</si>
  <si>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</si>
  <si>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</si>
  <si>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</si>
  <si>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</si>
  <si>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</si>
  <si>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</si>
  <si>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</si>
  <si>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</si>
  <si>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</si>
  <si>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</si>
  <si>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</si>
  <si>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</si>
  <si>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</si>
  <si>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</si>
  <si>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</si>
  <si>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</si>
  <si>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</si>
  <si>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</si>
  <si>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</si>
  <si>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</si>
  <si>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</si>
  <si>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</si>
  <si>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</si>
  <si>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</si>
  <si>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</si>
  <si>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</si>
  <si>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</si>
  <si>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</si>
  <si>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</si>
  <si>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</si>
  <si>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</si>
  <si>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</si>
  <si>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</si>
  <si>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</si>
  <si>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</si>
  <si>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</si>
  <si>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</si>
  <si>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</si>
  <si>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</si>
  <si>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</si>
  <si>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</si>
  <si>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</si>
  <si>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</si>
  <si>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</si>
  <si>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</si>
  <si>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</si>
  <si>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</si>
  <si>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</si>
  <si>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</si>
  <si>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</si>
  <si>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</si>
  <si>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</si>
  <si>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</si>
  <si>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</si>
  <si>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</si>
  <si>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</si>
  <si>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</si>
  <si>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</si>
  <si>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</si>
  <si>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</si>
  <si>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</si>
  <si>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</si>
  <si>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</si>
  <si>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</si>
  <si>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</si>
  <si>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</si>
  <si>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</si>
  <si>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</si>
  <si>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</si>
  <si>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</si>
  <si>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</si>
  <si>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</si>
  <si>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</si>
  <si>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</si>
  <si>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</si>
  <si>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</si>
  <si>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</si>
  <si>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</si>
  <si>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</si>
  <si>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</si>
  <si>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</si>
  <si>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</si>
  <si>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</si>
  <si>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</si>
  <si>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</si>
  <si>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</si>
  <si>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</si>
  <si>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</si>
  <si>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</si>
  <si>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</si>
  <si>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</si>
  <si>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</si>
  <si>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</si>
  <si>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</si>
  <si>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</si>
  <si>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</si>
  <si>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</si>
  <si>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</si>
  <si>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</si>
  <si>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</si>
  <si>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</si>
  <si>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</si>
  <si>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</si>
  <si>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</si>
  <si>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</si>
  <si>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</si>
  <si>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</si>
  <si>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</si>
  <si>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</si>
  <si>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</si>
  <si>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</si>
  <si>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</si>
  <si>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</si>
  <si>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</si>
  <si>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</si>
  <si>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</si>
  <si>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</si>
  <si>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</si>
  <si>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</si>
  <si>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</si>
  <si>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</si>
  <si>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</si>
  <si>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</si>
  <si>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</si>
  <si>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</si>
  <si>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</si>
  <si>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</si>
  <si>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</si>
  <si>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</si>
  <si>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</si>
  <si>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</si>
  <si>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</si>
  <si>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</si>
  <si>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</si>
  <si>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</si>
  <si>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</si>
  <si>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</si>
  <si>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</si>
  <si>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</si>
  <si>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</si>
  <si>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</si>
  <si>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</si>
  <si>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</si>
  <si>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</si>
  <si>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</si>
  <si>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</si>
  <si>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</si>
  <si>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</si>
  <si>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</si>
  <si>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</si>
  <si>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</si>
  <si>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</si>
  <si>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</si>
  <si>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</si>
  <si>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</si>
  <si>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</si>
  <si>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</si>
  <si>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</si>
  <si>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</si>
  <si>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</si>
  <si>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</si>
  <si>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</si>
  <si>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</si>
  <si>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</si>
  <si>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</si>
  <si>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</si>
  <si>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</si>
  <si>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</si>
  <si>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</si>
  <si>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</si>
  <si>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</si>
  <si>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</si>
  <si>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</si>
  <si>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</si>
  <si>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</si>
  <si>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</si>
  <si>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</si>
  <si>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</si>
  <si>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</si>
  <si>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</si>
  <si>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</si>
  <si>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</si>
  <si>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</si>
  <si>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</si>
  <si>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</si>
  <si>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</si>
  <si>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</si>
  <si>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</si>
  <si>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</si>
  <si>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</si>
  <si>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</si>
  <si>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</si>
  <si>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</si>
  <si>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</si>
  <si>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</si>
  <si>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</si>
  <si>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</si>
  <si>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</si>
  <si>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</si>
  <si>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</si>
  <si>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</si>
  <si>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</si>
  <si>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</si>
  <si>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</si>
  <si>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</si>
  <si>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</si>
  <si>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</si>
  <si>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</si>
  <si>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</si>
  <si>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</si>
  <si>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</si>
  <si>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</si>
  <si>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</si>
  <si>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</si>
  <si>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</si>
  <si>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</si>
  <si>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</si>
  <si>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</si>
  <si>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</si>
  <si>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</si>
  <si>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</si>
  <si>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</si>
  <si>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</si>
  <si>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</si>
  <si>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</si>
  <si>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</si>
  <si>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</si>
  <si>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</si>
  <si>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</si>
  <si>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</si>
  <si>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</si>
  <si>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</si>
  <si>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</si>
  <si>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</si>
  <si>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</si>
  <si>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</si>
  <si>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</si>
  <si>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</si>
  <si>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</si>
  <si>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</si>
  <si>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</si>
  <si>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</si>
  <si>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</si>
  <si>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</si>
  <si>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</si>
  <si>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</si>
  <si>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</si>
  <si>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</si>
  <si>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</si>
  <si>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</si>
  <si>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</si>
  <si>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</si>
  <si>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</si>
  <si>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</si>
  <si>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</si>
  <si>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</si>
  <si>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</si>
  <si>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</si>
  <si>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</si>
  <si>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</si>
  <si>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</si>
  <si>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</si>
  <si>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</si>
  <si>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</si>
  <si>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</si>
  <si>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</si>
  <si>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</si>
  <si>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</si>
  <si>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</si>
  <si>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</si>
  <si>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</si>
  <si>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</si>
  <si>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</si>
  <si>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</si>
  <si>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</si>
  <si>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</si>
  <si>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</si>
  <si>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</si>
  <si>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</si>
  <si>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</si>
  <si>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</si>
  <si>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</si>
  <si>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</si>
  <si>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</si>
  <si>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</si>
  <si>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</si>
  <si>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</si>
  <si>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</si>
  <si>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</si>
  <si>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</si>
  <si>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</si>
  <si>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</si>
  <si>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</si>
  <si>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</si>
  <si>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</si>
  <si>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</si>
  <si>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</si>
  <si>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</si>
  <si>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</si>
  <si>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</si>
  <si>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</si>
  <si>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</si>
  <si>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</si>
  <si>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</si>
  <si>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</si>
  <si>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</si>
  <si>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</si>
  <si>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</si>
  <si>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</si>
  <si>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</si>
  <si>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</si>
  <si>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</si>
  <si>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</si>
  <si>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</si>
  <si>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</si>
  <si>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</si>
  <si>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</si>
  <si>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</si>
  <si>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</si>
  <si>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</si>
  <si>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</si>
  <si>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</si>
  <si>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</si>
  <si>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</si>
  <si>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</si>
  <si>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</si>
  <si>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</si>
  <si>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</si>
  <si>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</si>
  <si>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</si>
  <si>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</si>
  <si>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</si>
  <si>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</si>
  <si>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</si>
  <si>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</si>
  <si>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</si>
  <si>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</si>
  <si>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</si>
  <si>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</si>
  <si>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</si>
  <si>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</si>
  <si>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</si>
  <si>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</si>
  <si>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</si>
  <si>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</si>
  <si>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</si>
  <si>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</si>
  <si>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</si>
  <si>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</si>
  <si>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</si>
  <si>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</si>
  <si>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</si>
  <si>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</si>
  <si>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</si>
  <si>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</si>
  <si>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</si>
  <si>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</si>
  <si>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</si>
  <si>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</si>
  <si>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</si>
  <si>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</si>
  <si>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</si>
  <si>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</si>
  <si>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</si>
  <si>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</si>
  <si>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</si>
  <si>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</si>
  <si>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</si>
  <si>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</si>
  <si>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</si>
  <si>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</si>
  <si>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</si>
  <si>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</si>
  <si>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</si>
  <si>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</si>
  <si>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</si>
  <si>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</si>
  <si>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211</t>
    <phoneticPr fontId="2"/>
  </si>
  <si>
    <t>0035</t>
    <phoneticPr fontId="2"/>
  </si>
  <si>
    <t>川崎市高津区子母口３２１</t>
    <rPh sb="0" eb="3">
      <t>カワサキシ</t>
    </rPh>
    <rPh sb="3" eb="6">
      <t>タカツク</t>
    </rPh>
    <rPh sb="6" eb="9">
      <t>シボクチ</t>
    </rPh>
    <phoneticPr fontId="2"/>
  </si>
  <si>
    <t>044</t>
    <phoneticPr fontId="2"/>
  </si>
  <si>
    <t>766</t>
    <phoneticPr fontId="2"/>
  </si>
  <si>
    <t>1649</t>
    <phoneticPr fontId="2"/>
  </si>
  <si>
    <t>044</t>
    <phoneticPr fontId="2"/>
  </si>
  <si>
    <t>799</t>
    <phoneticPr fontId="2"/>
  </si>
  <si>
    <t>9249</t>
    <phoneticPr fontId="2"/>
  </si>
  <si>
    <t>芦谷</t>
    <rPh sb="0" eb="2">
      <t>アシタニ</t>
    </rPh>
    <phoneticPr fontId="2"/>
  </si>
  <si>
    <t>邦広</t>
    <rPh sb="0" eb="2">
      <t>クニヒロ</t>
    </rPh>
    <phoneticPr fontId="2"/>
  </si>
  <si>
    <t>あしたに</t>
    <phoneticPr fontId="2"/>
  </si>
  <si>
    <t>くにひろ</t>
    <phoneticPr fontId="2"/>
  </si>
  <si>
    <t>末田</t>
    <rPh sb="0" eb="2">
      <t>スエタ</t>
    </rPh>
    <phoneticPr fontId="2"/>
  </si>
  <si>
    <t>晴之</t>
    <rPh sb="0" eb="1">
      <t>ハル</t>
    </rPh>
    <rPh sb="1" eb="2">
      <t>ユキ</t>
    </rPh>
    <phoneticPr fontId="2"/>
  </si>
  <si>
    <t>すえた</t>
    <phoneticPr fontId="2"/>
  </si>
  <si>
    <t>はるゆき</t>
    <phoneticPr fontId="2"/>
  </si>
  <si>
    <t>二宮</t>
    <rPh sb="0" eb="2">
      <t>ニノミヤ</t>
    </rPh>
    <phoneticPr fontId="2"/>
  </si>
  <si>
    <t>悠斗</t>
    <rPh sb="0" eb="2">
      <t>ユウト</t>
    </rPh>
    <phoneticPr fontId="2"/>
  </si>
  <si>
    <t>にのみや</t>
    <phoneticPr fontId="2"/>
  </si>
  <si>
    <t>ゆうと</t>
    <phoneticPr fontId="2"/>
  </si>
  <si>
    <t>須崎</t>
    <rPh sb="0" eb="2">
      <t>スザキ</t>
    </rPh>
    <phoneticPr fontId="2"/>
  </si>
  <si>
    <t>一葉</t>
    <rPh sb="0" eb="1">
      <t>イチ</t>
    </rPh>
    <rPh sb="1" eb="2">
      <t>ハ</t>
    </rPh>
    <phoneticPr fontId="2"/>
  </si>
  <si>
    <t>すざき</t>
    <phoneticPr fontId="2"/>
  </si>
  <si>
    <t>いちは</t>
    <phoneticPr fontId="2"/>
  </si>
  <si>
    <t>渡辺</t>
    <rPh sb="0" eb="2">
      <t>ワタナベ</t>
    </rPh>
    <phoneticPr fontId="2"/>
  </si>
  <si>
    <t>わたなべ</t>
    <phoneticPr fontId="2"/>
  </si>
  <si>
    <t>えいた</t>
    <phoneticPr fontId="2"/>
  </si>
  <si>
    <t>詠太</t>
    <rPh sb="0" eb="1">
      <t>エイ</t>
    </rPh>
    <rPh sb="1" eb="2">
      <t>タ</t>
    </rPh>
    <phoneticPr fontId="2"/>
  </si>
  <si>
    <t>岩本</t>
    <rPh sb="0" eb="2">
      <t>イワモト</t>
    </rPh>
    <phoneticPr fontId="2"/>
  </si>
  <si>
    <t>匠真</t>
    <rPh sb="0" eb="2">
      <t>タクマ</t>
    </rPh>
    <phoneticPr fontId="2"/>
  </si>
  <si>
    <t>いわもと</t>
    <phoneticPr fontId="2"/>
  </si>
  <si>
    <t>たくま</t>
    <phoneticPr fontId="2"/>
  </si>
  <si>
    <t>鶴田</t>
    <rPh sb="0" eb="2">
      <t>ツルタ</t>
    </rPh>
    <phoneticPr fontId="2"/>
  </si>
  <si>
    <t>つるだ</t>
    <phoneticPr fontId="2"/>
  </si>
  <si>
    <t>りん</t>
    <phoneticPr fontId="2"/>
  </si>
  <si>
    <t>凜</t>
    <rPh sb="0" eb="1">
      <t>リン</t>
    </rPh>
    <phoneticPr fontId="2"/>
  </si>
  <si>
    <t>古谷</t>
    <rPh sb="0" eb="2">
      <t>フルヤ</t>
    </rPh>
    <phoneticPr fontId="2"/>
  </si>
  <si>
    <t>ふるや</t>
    <phoneticPr fontId="2"/>
  </si>
  <si>
    <t>陽</t>
    <rPh sb="0" eb="1">
      <t>ヨウ</t>
    </rPh>
    <phoneticPr fontId="2"/>
  </si>
  <si>
    <t>いまいずみ</t>
    <phoneticPr fontId="2"/>
  </si>
  <si>
    <t>むつき</t>
    <phoneticPr fontId="2"/>
  </si>
  <si>
    <t>今泉</t>
    <rPh sb="0" eb="2">
      <t>イマイズミ</t>
    </rPh>
    <phoneticPr fontId="2"/>
  </si>
  <si>
    <t>夢伝稀</t>
    <rPh sb="0" eb="1">
      <t>ユメ</t>
    </rPh>
    <rPh sb="1" eb="2">
      <t>ツタ</t>
    </rPh>
    <rPh sb="2" eb="3">
      <t>キ</t>
    </rPh>
    <phoneticPr fontId="2"/>
  </si>
  <si>
    <t>石垣</t>
    <rPh sb="0" eb="2">
      <t>イシガキ</t>
    </rPh>
    <phoneticPr fontId="2"/>
  </si>
  <si>
    <t>いしがき</t>
    <phoneticPr fontId="2"/>
  </si>
  <si>
    <t>つばさ</t>
    <phoneticPr fontId="2"/>
  </si>
  <si>
    <t>翼</t>
    <rPh sb="0" eb="1">
      <t>ツバサ</t>
    </rPh>
    <phoneticPr fontId="2"/>
  </si>
  <si>
    <t>あかみね</t>
    <phoneticPr fontId="2"/>
  </si>
  <si>
    <t>ひゅうが</t>
    <phoneticPr fontId="2"/>
  </si>
  <si>
    <t>赤嶺</t>
    <rPh sb="0" eb="2">
      <t>アカミネ</t>
    </rPh>
    <phoneticPr fontId="2"/>
  </si>
  <si>
    <t>彪河</t>
    <rPh sb="0" eb="1">
      <t>ヒュウ</t>
    </rPh>
    <rPh sb="1" eb="2">
      <t>ガ</t>
    </rPh>
    <phoneticPr fontId="2"/>
  </si>
  <si>
    <t>いしかわ</t>
    <phoneticPr fontId="2"/>
  </si>
  <si>
    <t>まさと</t>
    <phoneticPr fontId="2"/>
  </si>
  <si>
    <t>石川</t>
    <rPh sb="0" eb="2">
      <t>イシカワ</t>
    </rPh>
    <phoneticPr fontId="2"/>
  </si>
  <si>
    <t>聖都</t>
    <rPh sb="0" eb="1">
      <t>セイ</t>
    </rPh>
    <rPh sb="1" eb="2">
      <t>ト</t>
    </rPh>
    <phoneticPr fontId="2"/>
  </si>
  <si>
    <t>ひかり</t>
    <phoneticPr fontId="2"/>
  </si>
  <si>
    <t>ふなと</t>
    <phoneticPr fontId="2"/>
  </si>
  <si>
    <t>あらた</t>
    <phoneticPr fontId="2"/>
  </si>
  <si>
    <t>舩戸</t>
    <rPh sb="0" eb="2">
      <t>フナト</t>
    </rPh>
    <phoneticPr fontId="2"/>
  </si>
  <si>
    <t>新太</t>
    <rPh sb="0" eb="2">
      <t>アラタ</t>
    </rPh>
    <phoneticPr fontId="2"/>
  </si>
  <si>
    <t>いしい</t>
    <phoneticPr fontId="2"/>
  </si>
  <si>
    <t>ひいらぎ</t>
    <phoneticPr fontId="2"/>
  </si>
  <si>
    <t>石井</t>
    <rPh sb="0" eb="2">
      <t>イシイ</t>
    </rPh>
    <phoneticPr fontId="2"/>
  </si>
  <si>
    <t>柊</t>
    <rPh sb="0" eb="1">
      <t>ヒイラギ</t>
    </rPh>
    <phoneticPr fontId="2"/>
  </si>
  <si>
    <t>山田　英児</t>
    <rPh sb="0" eb="2">
      <t>ヤマダ</t>
    </rPh>
    <rPh sb="3" eb="4">
      <t>ヒデ</t>
    </rPh>
    <rPh sb="4" eb="5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</si>
</sst>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" zoomScale="70" zoomScaleNormal="100" zoomScaleSheetLayoutView="70" workbookViewId="0">
      <selection activeCell="AE13" sqref="AE1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34" zoomScaleNormal="100" zoomScaleSheetLayoutView="100" workbookViewId="0">
      <selection activeCell="G37" sqref="G37:H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2129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72" t="str">
        <f>IF(S2="","",VLOOKUP(S2,チーム番号!A2:E501,5,FALSE))</f>
        <v>川崎市立東橘中学校</v>
      </c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4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75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7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72" t="str">
        <f>IF(S7="","",VLOOKUP(S7,チーム番号!A2:E501,5,FALSE))</f>
        <v/>
      </c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4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75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7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9" t="s">
        <v>578</v>
      </c>
      <c r="AI13" s="270"/>
      <c r="AJ13" s="86" t="s">
        <v>575</v>
      </c>
      <c r="AK13" s="86"/>
      <c r="AL13" s="86"/>
      <c r="AM13" s="86"/>
      <c r="AN13" s="270" t="s">
        <v>544</v>
      </c>
      <c r="AO13" s="271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>
        <v>15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712</v>
      </c>
      <c r="G20" s="213"/>
      <c r="H20" s="213"/>
      <c r="I20" s="213"/>
      <c r="J20" s="213"/>
      <c r="K20" s="213" t="s">
        <v>713</v>
      </c>
      <c r="L20" s="213"/>
      <c r="M20" s="213"/>
      <c r="N20" s="213"/>
      <c r="O20" s="214"/>
      <c r="P20" s="210">
        <v>2</v>
      </c>
      <c r="Q20" s="210"/>
      <c r="R20" s="215"/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727</v>
      </c>
      <c r="AA20" s="213"/>
      <c r="AB20" s="213"/>
      <c r="AC20" s="213"/>
      <c r="AD20" s="213"/>
      <c r="AE20" s="213" t="s">
        <v>745</v>
      </c>
      <c r="AF20" s="213"/>
      <c r="AG20" s="213"/>
      <c r="AH20" s="213"/>
      <c r="AI20" s="214"/>
      <c r="AJ20" s="210">
        <v>2</v>
      </c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710</v>
      </c>
      <c r="G21" s="228"/>
      <c r="H21" s="228"/>
      <c r="I21" s="228"/>
      <c r="J21" s="228"/>
      <c r="K21" s="228" t="s">
        <v>711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726</v>
      </c>
      <c r="AA21" s="228"/>
      <c r="AB21" s="228"/>
      <c r="AC21" s="228"/>
      <c r="AD21" s="228"/>
      <c r="AE21" s="228" t="s">
        <v>728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715</v>
      </c>
      <c r="G22" s="179"/>
      <c r="H22" s="179"/>
      <c r="I22" s="179"/>
      <c r="J22" s="179"/>
      <c r="K22" s="179" t="s">
        <v>716</v>
      </c>
      <c r="L22" s="179"/>
      <c r="M22" s="179"/>
      <c r="N22" s="179"/>
      <c r="O22" s="180"/>
      <c r="P22" s="222">
        <v>2</v>
      </c>
      <c r="Q22" s="222"/>
      <c r="R22" s="224"/>
      <c r="S22" s="124"/>
      <c r="T22" s="230" t="s">
        <v>544</v>
      </c>
      <c r="U22" s="231"/>
      <c r="V22" s="218">
        <v>8</v>
      </c>
      <c r="W22" s="219"/>
      <c r="X22" s="224">
        <v>8</v>
      </c>
      <c r="Y22" s="124"/>
      <c r="Z22" s="261" t="s">
        <v>734</v>
      </c>
      <c r="AA22" s="183"/>
      <c r="AB22" s="183"/>
      <c r="AC22" s="183"/>
      <c r="AD22" s="262"/>
      <c r="AE22" s="182" t="s">
        <v>735</v>
      </c>
      <c r="AF22" s="183"/>
      <c r="AG22" s="183"/>
      <c r="AH22" s="183"/>
      <c r="AI22" s="263"/>
      <c r="AJ22" s="222">
        <v>1</v>
      </c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714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17"/>
      <c r="Y23" s="103"/>
      <c r="Z23" s="264" t="s">
        <v>733</v>
      </c>
      <c r="AA23" s="265"/>
      <c r="AB23" s="265"/>
      <c r="AC23" s="265"/>
      <c r="AD23" s="266"/>
      <c r="AE23" s="267" t="s">
        <v>736</v>
      </c>
      <c r="AF23" s="265"/>
      <c r="AG23" s="265"/>
      <c r="AH23" s="265"/>
      <c r="AI23" s="268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720</v>
      </c>
      <c r="G24" s="179"/>
      <c r="H24" s="179"/>
      <c r="I24" s="179"/>
      <c r="J24" s="179"/>
      <c r="K24" s="179" t="s">
        <v>721</v>
      </c>
      <c r="L24" s="179"/>
      <c r="M24" s="179"/>
      <c r="N24" s="179"/>
      <c r="O24" s="180"/>
      <c r="P24" s="222">
        <v>2</v>
      </c>
      <c r="Q24" s="222"/>
      <c r="R24" s="224"/>
      <c r="S24" s="124"/>
      <c r="T24" s="230" t="s">
        <v>544</v>
      </c>
      <c r="U24" s="231"/>
      <c r="V24" s="208">
        <v>9</v>
      </c>
      <c r="W24" s="209"/>
      <c r="X24" s="224">
        <v>9</v>
      </c>
      <c r="Y24" s="124"/>
      <c r="Z24" s="261" t="s">
        <v>729</v>
      </c>
      <c r="AA24" s="183"/>
      <c r="AB24" s="183"/>
      <c r="AC24" s="183"/>
      <c r="AD24" s="262"/>
      <c r="AE24" s="182" t="s">
        <v>730</v>
      </c>
      <c r="AF24" s="183"/>
      <c r="AG24" s="183"/>
      <c r="AH24" s="183"/>
      <c r="AI24" s="263"/>
      <c r="AJ24" s="222">
        <v>1</v>
      </c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718</v>
      </c>
      <c r="G25" s="235"/>
      <c r="H25" s="235"/>
      <c r="I25" s="235"/>
      <c r="J25" s="235"/>
      <c r="K25" s="235" t="s">
        <v>719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17"/>
      <c r="Y25" s="103"/>
      <c r="Z25" s="264" t="s">
        <v>731</v>
      </c>
      <c r="AA25" s="265"/>
      <c r="AB25" s="265"/>
      <c r="AC25" s="265"/>
      <c r="AD25" s="266"/>
      <c r="AE25" s="267" t="s">
        <v>732</v>
      </c>
      <c r="AF25" s="265"/>
      <c r="AG25" s="265"/>
      <c r="AH25" s="265"/>
      <c r="AI25" s="268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708</v>
      </c>
      <c r="G26" s="179"/>
      <c r="H26" s="179"/>
      <c r="I26" s="179"/>
      <c r="J26" s="179"/>
      <c r="K26" s="179" t="s">
        <v>709</v>
      </c>
      <c r="L26" s="179"/>
      <c r="M26" s="179"/>
      <c r="N26" s="179"/>
      <c r="O26" s="180"/>
      <c r="P26" s="222">
        <v>3</v>
      </c>
      <c r="Q26" s="222"/>
      <c r="R26" s="224"/>
      <c r="S26" s="124"/>
      <c r="T26" s="230" t="s">
        <v>544</v>
      </c>
      <c r="U26" s="231"/>
      <c r="V26" s="218">
        <v>10</v>
      </c>
      <c r="W26" s="219"/>
      <c r="X26" s="224">
        <v>10</v>
      </c>
      <c r="Y26" s="124"/>
      <c r="Z26" s="261" t="s">
        <v>746</v>
      </c>
      <c r="AA26" s="183"/>
      <c r="AB26" s="183"/>
      <c r="AC26" s="183"/>
      <c r="AD26" s="262"/>
      <c r="AE26" s="182" t="s">
        <v>747</v>
      </c>
      <c r="AF26" s="183"/>
      <c r="AG26" s="183"/>
      <c r="AH26" s="183"/>
      <c r="AI26" s="263"/>
      <c r="AJ26" s="222">
        <v>1</v>
      </c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706</v>
      </c>
      <c r="G27" s="235"/>
      <c r="H27" s="235"/>
      <c r="I27" s="235"/>
      <c r="J27" s="235"/>
      <c r="K27" s="235" t="s">
        <v>707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17"/>
      <c r="Y27" s="103"/>
      <c r="Z27" s="264" t="s">
        <v>748</v>
      </c>
      <c r="AA27" s="265"/>
      <c r="AB27" s="265"/>
      <c r="AC27" s="265"/>
      <c r="AD27" s="266"/>
      <c r="AE27" s="267" t="s">
        <v>749</v>
      </c>
      <c r="AF27" s="265"/>
      <c r="AG27" s="265"/>
      <c r="AH27" s="265"/>
      <c r="AI27" s="268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723</v>
      </c>
      <c r="G28" s="179"/>
      <c r="H28" s="179"/>
      <c r="I28" s="179"/>
      <c r="J28" s="179"/>
      <c r="K28" s="179" t="s">
        <v>724</v>
      </c>
      <c r="L28" s="179"/>
      <c r="M28" s="179"/>
      <c r="N28" s="179"/>
      <c r="O28" s="180"/>
      <c r="P28" s="222">
        <v>2</v>
      </c>
      <c r="Q28" s="222"/>
      <c r="R28" s="224"/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737</v>
      </c>
      <c r="AA28" s="179"/>
      <c r="AB28" s="179"/>
      <c r="AC28" s="179"/>
      <c r="AD28" s="179"/>
      <c r="AE28" s="179" t="s">
        <v>738</v>
      </c>
      <c r="AF28" s="179"/>
      <c r="AG28" s="179"/>
      <c r="AH28" s="179"/>
      <c r="AI28" s="180"/>
      <c r="AJ28" s="222">
        <v>2</v>
      </c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722</v>
      </c>
      <c r="G29" s="235"/>
      <c r="H29" s="235"/>
      <c r="I29" s="235"/>
      <c r="J29" s="235"/>
      <c r="K29" s="235" t="s">
        <v>725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739</v>
      </c>
      <c r="AA29" s="235"/>
      <c r="AB29" s="235"/>
      <c r="AC29" s="235"/>
      <c r="AD29" s="235"/>
      <c r="AE29" s="235" t="s">
        <v>740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741</v>
      </c>
      <c r="G30" s="179"/>
      <c r="H30" s="179"/>
      <c r="I30" s="179"/>
      <c r="J30" s="179"/>
      <c r="K30" s="179" t="s">
        <v>742</v>
      </c>
      <c r="L30" s="179"/>
      <c r="M30" s="179"/>
      <c r="N30" s="179"/>
      <c r="O30" s="180"/>
      <c r="P30" s="222">
        <v>1</v>
      </c>
      <c r="Q30" s="222"/>
      <c r="R30" s="224"/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750</v>
      </c>
      <c r="AA30" s="179"/>
      <c r="AB30" s="179"/>
      <c r="AC30" s="179"/>
      <c r="AD30" s="179"/>
      <c r="AE30" s="179" t="s">
        <v>751</v>
      </c>
      <c r="AF30" s="179"/>
      <c r="AG30" s="179"/>
      <c r="AH30" s="179"/>
      <c r="AI30" s="180"/>
      <c r="AJ30" s="222">
        <v>1</v>
      </c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743</v>
      </c>
      <c r="G31" s="170"/>
      <c r="H31" s="170"/>
      <c r="I31" s="170"/>
      <c r="J31" s="170"/>
      <c r="K31" s="170" t="s">
        <v>744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752</v>
      </c>
      <c r="AA31" s="170"/>
      <c r="AB31" s="170"/>
      <c r="AC31" s="170"/>
      <c r="AD31" s="170"/>
      <c r="AE31" s="170" t="s">
        <v>753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80"/>
      <c r="H34" s="278"/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279"/>
      <c r="V34" s="251" t="s">
        <v>601</v>
      </c>
      <c r="W34" s="252"/>
      <c r="X34" s="252"/>
      <c r="Y34" s="252"/>
      <c r="Z34" s="253"/>
      <c r="AA34" s="280"/>
      <c r="AB34" s="278"/>
      <c r="AC34" s="278"/>
      <c r="AD34" s="278"/>
      <c r="AE34" s="278"/>
      <c r="AF34" s="278"/>
      <c r="AG34" s="278"/>
      <c r="AH34" s="278"/>
      <c r="AI34" s="278"/>
      <c r="AJ34" s="278"/>
      <c r="AK34" s="278"/>
      <c r="AL34" s="278"/>
      <c r="AM34" s="278"/>
      <c r="AN34" s="278"/>
      <c r="AO34" s="27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川崎市立東橘中学校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22" zoomScale="70" zoomScaleNormal="100" zoomScaleSheetLayoutView="7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8" t="s">
        <v>546</v>
      </c>
      <c r="B2" s="329"/>
      <c r="C2" s="329"/>
      <c r="D2" s="329"/>
      <c r="E2" s="329"/>
      <c r="F2" s="329"/>
      <c r="G2" s="329"/>
      <c r="H2" s="330">
        <f>IF(入力!I2="","",入力!I2)</f>
        <v>1</v>
      </c>
      <c r="I2" s="331"/>
      <c r="J2" s="332"/>
      <c r="K2" s="333" t="s">
        <v>547</v>
      </c>
      <c r="L2" s="329"/>
      <c r="M2" s="329"/>
      <c r="N2" s="329"/>
      <c r="O2" s="329"/>
      <c r="P2" s="329"/>
      <c r="Q2" s="329"/>
      <c r="R2" s="330">
        <f>IF(入力!S2="","",入力!S2)</f>
        <v>2129</v>
      </c>
      <c r="S2" s="331"/>
      <c r="T2" s="331"/>
      <c r="U2" s="331"/>
      <c r="V2" s="331"/>
      <c r="W2" s="331"/>
      <c r="X2" s="332"/>
      <c r="Y2" s="354" t="str">
        <f>IF(R2="","",VLOOKUP(R2,チーム番号!A2:E501,2,FALSE))</f>
        <v>川崎</v>
      </c>
      <c r="Z2" s="331"/>
      <c r="AA2" s="331"/>
      <c r="AB2" s="331"/>
      <c r="AC2" s="331"/>
      <c r="AD2" s="331"/>
      <c r="AE2" s="322" t="s">
        <v>548</v>
      </c>
      <c r="AF2" s="322"/>
      <c r="AG2" s="322"/>
      <c r="AH2" s="322"/>
      <c r="AI2" s="323"/>
      <c r="AJ2" s="1"/>
    </row>
    <row r="3" spans="1:40" ht="18.75" customHeight="1">
      <c r="A3" s="336" t="s">
        <v>2</v>
      </c>
      <c r="B3" s="337"/>
      <c r="C3" s="337"/>
      <c r="D3" s="338"/>
      <c r="E3" s="355" t="str">
        <f>CONCATENATE(入力!F3,"　　",入力!F8)</f>
        <v>川崎市立東橘中学校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34"/>
      <c r="F6" s="335"/>
      <c r="G6" s="5" t="s">
        <v>13</v>
      </c>
      <c r="H6" s="324"/>
      <c r="I6" s="324"/>
      <c r="J6" s="325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175" t="s">
        <v>0</v>
      </c>
      <c r="B7" s="176"/>
      <c r="C7" s="176"/>
      <c r="D7" s="177"/>
      <c r="E7" s="351" t="str">
        <f>IF(入力!F12="","",入力!F12)</f>
        <v>あしたに</v>
      </c>
      <c r="F7" s="352"/>
      <c r="G7" s="352"/>
      <c r="H7" s="352"/>
      <c r="I7" s="352"/>
      <c r="J7" s="352"/>
      <c r="K7" s="352" t="str">
        <f>IF(入力!L12="","",入力!L12)</f>
        <v>くにひろ</v>
      </c>
      <c r="L7" s="352"/>
      <c r="M7" s="352"/>
      <c r="N7" s="352"/>
      <c r="O7" s="352"/>
      <c r="P7" s="353"/>
      <c r="Q7" s="181" t="s">
        <v>0</v>
      </c>
      <c r="R7" s="176"/>
      <c r="S7" s="176"/>
      <c r="T7" s="177"/>
      <c r="U7" s="181" t="str">
        <f>IF(入力!V12="","",入力!V12)</f>
        <v>すえた</v>
      </c>
      <c r="V7" s="176"/>
      <c r="W7" s="176"/>
      <c r="X7" s="176"/>
      <c r="Y7" s="176"/>
      <c r="Z7" s="326"/>
      <c r="AA7" s="307" t="str">
        <f>IF(入力!AB12="","",入力!AB12)</f>
        <v>はるゆき</v>
      </c>
      <c r="AB7" s="176"/>
      <c r="AC7" s="176"/>
      <c r="AD7" s="176"/>
      <c r="AE7" s="176"/>
      <c r="AF7" s="177"/>
      <c r="AG7" s="347" t="s">
        <v>545</v>
      </c>
      <c r="AH7" s="348"/>
      <c r="AI7" s="348"/>
      <c r="AJ7" s="348"/>
      <c r="AK7" s="348"/>
      <c r="AL7" s="348"/>
      <c r="AM7" s="348"/>
      <c r="AN7" s="349"/>
    </row>
    <row r="8" spans="1:40" ht="37.5" customHeight="1" thickBot="1">
      <c r="A8" s="140" t="s">
        <v>6</v>
      </c>
      <c r="B8" s="106"/>
      <c r="C8" s="106"/>
      <c r="D8" s="141"/>
      <c r="E8" s="339" t="str">
        <f>IF(入力!F13="","",入力!F13)</f>
        <v>芦谷</v>
      </c>
      <c r="F8" s="340"/>
      <c r="G8" s="340"/>
      <c r="H8" s="340"/>
      <c r="I8" s="340"/>
      <c r="J8" s="340"/>
      <c r="K8" s="340" t="str">
        <f>IF(入力!L13="","",入力!L13)</f>
        <v>邦広</v>
      </c>
      <c r="L8" s="340"/>
      <c r="M8" s="340"/>
      <c r="N8" s="340"/>
      <c r="O8" s="340"/>
      <c r="P8" s="341"/>
      <c r="Q8" s="145" t="s">
        <v>7</v>
      </c>
      <c r="R8" s="146"/>
      <c r="S8" s="146"/>
      <c r="T8" s="147"/>
      <c r="U8" s="342" t="str">
        <f>IF(入力!V13="","",入力!V13)</f>
        <v>末田</v>
      </c>
      <c r="V8" s="343"/>
      <c r="W8" s="343"/>
      <c r="X8" s="343"/>
      <c r="Y8" s="343"/>
      <c r="Z8" s="344"/>
      <c r="AA8" s="345" t="str">
        <f>IF(入力!AB13="","",入力!AB13)</f>
        <v>晴之</v>
      </c>
      <c r="AB8" s="343"/>
      <c r="AC8" s="343"/>
      <c r="AD8" s="343"/>
      <c r="AE8" s="343"/>
      <c r="AF8" s="346"/>
      <c r="AG8" s="284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50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26"/>
      <c r="K9" s="307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にのみや</v>
      </c>
      <c r="V9" s="176"/>
      <c r="W9" s="176"/>
      <c r="X9" s="176"/>
      <c r="Y9" s="176"/>
      <c r="Z9" s="326"/>
      <c r="AA9" s="307" t="str">
        <f>IF(入力!AB14="","",入力!AB14)</f>
        <v>ゆうと</v>
      </c>
      <c r="AB9" s="176"/>
      <c r="AC9" s="176"/>
      <c r="AD9" s="176"/>
      <c r="AE9" s="176"/>
      <c r="AF9" s="308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14" t="str">
        <f>IF(入力!F15="","",入力!F15)</f>
        <v/>
      </c>
      <c r="F10" s="310"/>
      <c r="G10" s="310"/>
      <c r="H10" s="310"/>
      <c r="I10" s="310"/>
      <c r="J10" s="315"/>
      <c r="K10" s="309" t="str">
        <f>IF(入力!L15="","",入力!L15)</f>
        <v/>
      </c>
      <c r="L10" s="310"/>
      <c r="M10" s="310"/>
      <c r="N10" s="310"/>
      <c r="O10" s="310"/>
      <c r="P10" s="327"/>
      <c r="Q10" s="120" t="s">
        <v>9</v>
      </c>
      <c r="R10" s="120"/>
      <c r="S10" s="120"/>
      <c r="T10" s="121"/>
      <c r="U10" s="314" t="str">
        <f>IF(入力!V15="","",入力!V15)</f>
        <v>二宮</v>
      </c>
      <c r="V10" s="310"/>
      <c r="W10" s="310"/>
      <c r="X10" s="310"/>
      <c r="Y10" s="310"/>
      <c r="Z10" s="315"/>
      <c r="AA10" s="309" t="str">
        <f>IF(入力!AB15="","",入力!AB15)</f>
        <v>悠斗</v>
      </c>
      <c r="AB10" s="310"/>
      <c r="AC10" s="310"/>
      <c r="AD10" s="310"/>
      <c r="AE10" s="310"/>
      <c r="AF10" s="311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12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12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3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3"/>
    </row>
    <row r="15" spans="1:40" ht="18.75" customHeight="1" thickTop="1">
      <c r="A15" s="206">
        <v>1</v>
      </c>
      <c r="B15" s="207"/>
      <c r="C15" s="305">
        <f>IF(入力!D20="","",入力!D20)</f>
        <v>1</v>
      </c>
      <c r="D15" s="305"/>
      <c r="E15" s="316" t="str">
        <f>IF(入力!F20="","",入力!F20)</f>
        <v>すざき</v>
      </c>
      <c r="F15" s="303"/>
      <c r="G15" s="303"/>
      <c r="H15" s="303"/>
      <c r="I15" s="303"/>
      <c r="J15" s="303" t="str">
        <f>IF(入力!K20="","",入力!K20)</f>
        <v>いちは</v>
      </c>
      <c r="K15" s="303"/>
      <c r="L15" s="303"/>
      <c r="M15" s="303"/>
      <c r="N15" s="304"/>
      <c r="O15" s="305">
        <f>IF(入力!P20="","",入力!P20)</f>
        <v>2</v>
      </c>
      <c r="P15" s="305"/>
      <c r="Q15" s="301" t="str">
        <f>IF(入力!R20="","",入力!R20)</f>
        <v/>
      </c>
      <c r="R15" s="302"/>
      <c r="S15" s="301" t="str">
        <f>IF(入力!T20="","",入力!T20)</f>
        <v>○</v>
      </c>
      <c r="T15" s="317"/>
      <c r="U15" s="206">
        <v>7</v>
      </c>
      <c r="V15" s="207"/>
      <c r="W15" s="305">
        <f>IF(入力!X20="","",入力!X20)</f>
        <v>7</v>
      </c>
      <c r="X15" s="305"/>
      <c r="Y15" s="316" t="str">
        <f>IF(入力!Z20="","",入力!Z20)</f>
        <v>ふるや</v>
      </c>
      <c r="Z15" s="303"/>
      <c r="AA15" s="303"/>
      <c r="AB15" s="303"/>
      <c r="AC15" s="303"/>
      <c r="AD15" s="303" t="str">
        <f>IF(入力!AE20="","",入力!AE20)</f>
        <v>ひかり</v>
      </c>
      <c r="AE15" s="303"/>
      <c r="AF15" s="303"/>
      <c r="AG15" s="303"/>
      <c r="AH15" s="304"/>
      <c r="AI15" s="305">
        <f>IF(入力!AJ20="","",入力!AJ20)</f>
        <v>2</v>
      </c>
      <c r="AJ15" s="305"/>
      <c r="AK15" s="301" t="str">
        <f>IF(入力!AL20="","",入力!AL20)</f>
        <v/>
      </c>
      <c r="AL15" s="302"/>
      <c r="AM15" s="301" t="str">
        <f>IF(入力!AN20="","",入力!AN20)</f>
        <v>○</v>
      </c>
      <c r="AN15" s="317"/>
    </row>
    <row r="16" spans="1:40" ht="37.5" customHeight="1">
      <c r="A16" s="208"/>
      <c r="B16" s="209"/>
      <c r="C16" s="306"/>
      <c r="D16" s="306"/>
      <c r="E16" s="319" t="str">
        <f>IF(入力!F21="","",入力!F21)</f>
        <v>須崎</v>
      </c>
      <c r="F16" s="320"/>
      <c r="G16" s="320"/>
      <c r="H16" s="320"/>
      <c r="I16" s="320"/>
      <c r="J16" s="320" t="str">
        <f>IF(入力!K21="","",入力!K21)</f>
        <v>一葉</v>
      </c>
      <c r="K16" s="320"/>
      <c r="L16" s="320"/>
      <c r="M16" s="320"/>
      <c r="N16" s="321"/>
      <c r="O16" s="306"/>
      <c r="P16" s="306"/>
      <c r="Q16" s="105"/>
      <c r="R16" s="141"/>
      <c r="S16" s="105"/>
      <c r="T16" s="318"/>
      <c r="U16" s="208"/>
      <c r="V16" s="209"/>
      <c r="W16" s="306"/>
      <c r="X16" s="306"/>
      <c r="Y16" s="319" t="str">
        <f>IF(入力!Z21="","",入力!Z21)</f>
        <v>古谷</v>
      </c>
      <c r="Z16" s="320"/>
      <c r="AA16" s="320"/>
      <c r="AB16" s="320"/>
      <c r="AC16" s="320"/>
      <c r="AD16" s="320" t="str">
        <f>IF(入力!AE21="","",入力!AE21)</f>
        <v>陽</v>
      </c>
      <c r="AE16" s="320"/>
      <c r="AF16" s="320"/>
      <c r="AG16" s="320"/>
      <c r="AH16" s="321"/>
      <c r="AI16" s="306"/>
      <c r="AJ16" s="306"/>
      <c r="AK16" s="105"/>
      <c r="AL16" s="141"/>
      <c r="AM16" s="105"/>
      <c r="AN16" s="318"/>
    </row>
    <row r="17" spans="1:40" ht="18.75" customHeight="1">
      <c r="A17" s="218">
        <v>2</v>
      </c>
      <c r="B17" s="219"/>
      <c r="C17" s="285">
        <f>IF(入力!D22="","",入力!D22)</f>
        <v>2</v>
      </c>
      <c r="D17" s="285"/>
      <c r="E17" s="288" t="str">
        <f>IF(入力!F22="","",入力!F22)</f>
        <v>わたなべ</v>
      </c>
      <c r="F17" s="289"/>
      <c r="G17" s="289"/>
      <c r="H17" s="289"/>
      <c r="I17" s="289"/>
      <c r="J17" s="289" t="str">
        <f>IF(入力!K22="","",入力!K22)</f>
        <v>えいた</v>
      </c>
      <c r="K17" s="289"/>
      <c r="L17" s="289"/>
      <c r="M17" s="289"/>
      <c r="N17" s="290"/>
      <c r="O17" s="285">
        <f>IF(入力!P22="","",入力!P22)</f>
        <v>2</v>
      </c>
      <c r="P17" s="285"/>
      <c r="Q17" s="283" t="str">
        <f>IF(入力!R22="","",入力!R22)</f>
        <v/>
      </c>
      <c r="R17" s="118"/>
      <c r="S17" s="291" t="str">
        <f>IF(入力!T22="","",入力!T22)</f>
        <v>○</v>
      </c>
      <c r="T17" s="292"/>
      <c r="U17" s="218">
        <v>8</v>
      </c>
      <c r="V17" s="219"/>
      <c r="W17" s="285">
        <f>IF(入力!X22="","",入力!X22)</f>
        <v>8</v>
      </c>
      <c r="X17" s="285"/>
      <c r="Y17" s="288" t="str">
        <f>IF(入力!Z22="","",入力!Z22)</f>
        <v>いしがき</v>
      </c>
      <c r="Z17" s="289"/>
      <c r="AA17" s="289"/>
      <c r="AB17" s="289"/>
      <c r="AC17" s="289"/>
      <c r="AD17" s="289" t="str">
        <f>IF(入力!AE22="","",入力!AE22)</f>
        <v>つばさ</v>
      </c>
      <c r="AE17" s="289"/>
      <c r="AF17" s="289"/>
      <c r="AG17" s="289"/>
      <c r="AH17" s="290"/>
      <c r="AI17" s="285">
        <f>IF(入力!AJ22="","",入力!AJ22)</f>
        <v>1</v>
      </c>
      <c r="AJ17" s="285"/>
      <c r="AK17" s="283" t="str">
        <f>IF(入力!AL22="","",入力!AL22)</f>
        <v/>
      </c>
      <c r="AL17" s="118"/>
      <c r="AM17" s="291" t="str">
        <f>IF(入力!AN22="","",入力!AN22)</f>
        <v>○</v>
      </c>
      <c r="AN17" s="292"/>
    </row>
    <row r="18" spans="1:40" ht="37.5" customHeight="1">
      <c r="A18" s="220"/>
      <c r="B18" s="221"/>
      <c r="C18" s="286"/>
      <c r="D18" s="286"/>
      <c r="E18" s="281" t="str">
        <f>IF(入力!F23="","",入力!F23)</f>
        <v>渡辺</v>
      </c>
      <c r="F18" s="282"/>
      <c r="G18" s="282"/>
      <c r="H18" s="282"/>
      <c r="I18" s="282"/>
      <c r="J18" s="282" t="str">
        <f>IF(入力!K23="","",入力!K23)</f>
        <v>詠太</v>
      </c>
      <c r="K18" s="282"/>
      <c r="L18" s="282"/>
      <c r="M18" s="282"/>
      <c r="N18" s="287"/>
      <c r="O18" s="286"/>
      <c r="P18" s="286"/>
      <c r="Q18" s="105"/>
      <c r="R18" s="141"/>
      <c r="S18" s="297"/>
      <c r="T18" s="298"/>
      <c r="U18" s="220"/>
      <c r="V18" s="221"/>
      <c r="W18" s="286"/>
      <c r="X18" s="286"/>
      <c r="Y18" s="281" t="str">
        <f>IF(入力!Z23="","",入力!Z23)</f>
        <v>石垣</v>
      </c>
      <c r="Z18" s="282"/>
      <c r="AA18" s="282"/>
      <c r="AB18" s="282"/>
      <c r="AC18" s="282"/>
      <c r="AD18" s="282" t="str">
        <f>IF(入力!AE23="","",入力!AE23)</f>
        <v>翼</v>
      </c>
      <c r="AE18" s="282"/>
      <c r="AF18" s="282"/>
      <c r="AG18" s="282"/>
      <c r="AH18" s="287"/>
      <c r="AI18" s="286"/>
      <c r="AJ18" s="286"/>
      <c r="AK18" s="105"/>
      <c r="AL18" s="141"/>
      <c r="AM18" s="297"/>
      <c r="AN18" s="298"/>
    </row>
    <row r="19" spans="1:40" ht="18.75" customHeight="1">
      <c r="A19" s="208">
        <v>3</v>
      </c>
      <c r="B19" s="209"/>
      <c r="C19" s="285">
        <f>IF(入力!D24="","",入力!D24)</f>
        <v>3</v>
      </c>
      <c r="D19" s="285"/>
      <c r="E19" s="288" t="str">
        <f>IF(入力!F24="","",入力!F24)</f>
        <v>いわもと</v>
      </c>
      <c r="F19" s="289"/>
      <c r="G19" s="289"/>
      <c r="H19" s="289"/>
      <c r="I19" s="289"/>
      <c r="J19" s="289" t="str">
        <f>IF(入力!K24="","",入力!K24)</f>
        <v>たくま</v>
      </c>
      <c r="K19" s="289"/>
      <c r="L19" s="289"/>
      <c r="M19" s="289"/>
      <c r="N19" s="290"/>
      <c r="O19" s="285">
        <f>IF(入力!P24="","",入力!P24)</f>
        <v>2</v>
      </c>
      <c r="P19" s="285"/>
      <c r="Q19" s="283" t="str">
        <f>IF(入力!R24="","",入力!R24)</f>
        <v/>
      </c>
      <c r="R19" s="118"/>
      <c r="S19" s="291" t="str">
        <f>IF(入力!T24="","",入力!T24)</f>
        <v>○</v>
      </c>
      <c r="T19" s="292"/>
      <c r="U19" s="208">
        <v>9</v>
      </c>
      <c r="V19" s="209"/>
      <c r="W19" s="285">
        <f>IF(入力!X24="","",入力!X24)</f>
        <v>9</v>
      </c>
      <c r="X19" s="285"/>
      <c r="Y19" s="288" t="str">
        <f>IF(入力!Z24="","",入力!Z24)</f>
        <v>いまいずみ</v>
      </c>
      <c r="Z19" s="289"/>
      <c r="AA19" s="289"/>
      <c r="AB19" s="289"/>
      <c r="AC19" s="289"/>
      <c r="AD19" s="289" t="str">
        <f>IF(入力!AE24="","",入力!AE24)</f>
        <v>むつき</v>
      </c>
      <c r="AE19" s="289"/>
      <c r="AF19" s="289"/>
      <c r="AG19" s="289"/>
      <c r="AH19" s="290"/>
      <c r="AI19" s="285">
        <f>IF(入力!AJ24="","",入力!AJ24)</f>
        <v>1</v>
      </c>
      <c r="AJ19" s="285"/>
      <c r="AK19" s="283" t="str">
        <f>IF(入力!AL24="","",入力!AL24)</f>
        <v/>
      </c>
      <c r="AL19" s="118"/>
      <c r="AM19" s="291" t="str">
        <f>IF(入力!AN24="","",入力!AN24)</f>
        <v>○</v>
      </c>
      <c r="AN19" s="292"/>
    </row>
    <row r="20" spans="1:40" ht="37.5" customHeight="1">
      <c r="A20" s="208"/>
      <c r="B20" s="209"/>
      <c r="C20" s="286"/>
      <c r="D20" s="286"/>
      <c r="E20" s="281" t="str">
        <f>IF(入力!F25="","",入力!F25)</f>
        <v>岩本</v>
      </c>
      <c r="F20" s="282"/>
      <c r="G20" s="282"/>
      <c r="H20" s="282"/>
      <c r="I20" s="282"/>
      <c r="J20" s="282" t="str">
        <f>IF(入力!K25="","",入力!K25)</f>
        <v>匠真</v>
      </c>
      <c r="K20" s="282"/>
      <c r="L20" s="282"/>
      <c r="M20" s="282"/>
      <c r="N20" s="287"/>
      <c r="O20" s="286"/>
      <c r="P20" s="286"/>
      <c r="Q20" s="105"/>
      <c r="R20" s="141"/>
      <c r="S20" s="297"/>
      <c r="T20" s="298"/>
      <c r="U20" s="208"/>
      <c r="V20" s="209"/>
      <c r="W20" s="286"/>
      <c r="X20" s="286"/>
      <c r="Y20" s="281" t="str">
        <f>IF(入力!Z25="","",入力!Z25)</f>
        <v>今泉</v>
      </c>
      <c r="Z20" s="282"/>
      <c r="AA20" s="282"/>
      <c r="AB20" s="282"/>
      <c r="AC20" s="282"/>
      <c r="AD20" s="282" t="str">
        <f>IF(入力!AE25="","",入力!AE25)</f>
        <v>夢伝稀</v>
      </c>
      <c r="AE20" s="282"/>
      <c r="AF20" s="282"/>
      <c r="AG20" s="282"/>
      <c r="AH20" s="287"/>
      <c r="AI20" s="286"/>
      <c r="AJ20" s="286"/>
      <c r="AK20" s="105"/>
      <c r="AL20" s="141"/>
      <c r="AM20" s="297"/>
      <c r="AN20" s="298"/>
    </row>
    <row r="21" spans="1:40" ht="18.75" customHeight="1">
      <c r="A21" s="218">
        <v>4</v>
      </c>
      <c r="B21" s="219"/>
      <c r="C21" s="285">
        <f>IF(入力!D26="","",入力!D26)</f>
        <v>4</v>
      </c>
      <c r="D21" s="285"/>
      <c r="E21" s="288" t="str">
        <f>IF(入力!F26="","",入力!F26)</f>
        <v>にのみや</v>
      </c>
      <c r="F21" s="289"/>
      <c r="G21" s="289"/>
      <c r="H21" s="289"/>
      <c r="I21" s="289"/>
      <c r="J21" s="289" t="str">
        <f>IF(入力!K26="","",入力!K26)</f>
        <v>ゆうと</v>
      </c>
      <c r="K21" s="289"/>
      <c r="L21" s="289"/>
      <c r="M21" s="289"/>
      <c r="N21" s="290"/>
      <c r="O21" s="285">
        <f>IF(入力!P26="","",入力!P26)</f>
        <v>3</v>
      </c>
      <c r="P21" s="285"/>
      <c r="Q21" s="283" t="str">
        <f>IF(入力!R26="","",入力!R26)</f>
        <v/>
      </c>
      <c r="R21" s="118"/>
      <c r="S21" s="291" t="str">
        <f>IF(入力!T26="","",入力!T26)</f>
        <v>○</v>
      </c>
      <c r="T21" s="292"/>
      <c r="U21" s="218">
        <v>10</v>
      </c>
      <c r="V21" s="219"/>
      <c r="W21" s="285">
        <f>IF(入力!X26="","",入力!X26)</f>
        <v>10</v>
      </c>
      <c r="X21" s="285"/>
      <c r="Y21" s="288" t="str">
        <f>IF(入力!Z26="","",入力!Z26)</f>
        <v>ふなと</v>
      </c>
      <c r="Z21" s="289"/>
      <c r="AA21" s="289"/>
      <c r="AB21" s="289"/>
      <c r="AC21" s="289"/>
      <c r="AD21" s="289" t="str">
        <f>IF(入力!AE26="","",入力!AE26)</f>
        <v>あらた</v>
      </c>
      <c r="AE21" s="289"/>
      <c r="AF21" s="289"/>
      <c r="AG21" s="289"/>
      <c r="AH21" s="290"/>
      <c r="AI21" s="285">
        <f>IF(入力!AJ26="","",入力!AJ26)</f>
        <v>1</v>
      </c>
      <c r="AJ21" s="285"/>
      <c r="AK21" s="283" t="str">
        <f>IF(入力!AL26="","",入力!AL26)</f>
        <v/>
      </c>
      <c r="AL21" s="118"/>
      <c r="AM21" s="291" t="str">
        <f>IF(入力!AN26="","",入力!AN26)</f>
        <v>○</v>
      </c>
      <c r="AN21" s="292"/>
    </row>
    <row r="22" spans="1:40" ht="37.5" customHeight="1">
      <c r="A22" s="220"/>
      <c r="B22" s="221"/>
      <c r="C22" s="286"/>
      <c r="D22" s="286"/>
      <c r="E22" s="281" t="str">
        <f>IF(入力!F27="","",入力!F27)</f>
        <v>二宮</v>
      </c>
      <c r="F22" s="282"/>
      <c r="G22" s="282"/>
      <c r="H22" s="282"/>
      <c r="I22" s="282"/>
      <c r="J22" s="282" t="str">
        <f>IF(入力!K27="","",入力!K27)</f>
        <v>悠斗</v>
      </c>
      <c r="K22" s="282"/>
      <c r="L22" s="282"/>
      <c r="M22" s="282"/>
      <c r="N22" s="287"/>
      <c r="O22" s="286"/>
      <c r="P22" s="286"/>
      <c r="Q22" s="105"/>
      <c r="R22" s="141"/>
      <c r="S22" s="297"/>
      <c r="T22" s="298"/>
      <c r="U22" s="220"/>
      <c r="V22" s="221"/>
      <c r="W22" s="286"/>
      <c r="X22" s="286"/>
      <c r="Y22" s="281" t="str">
        <f>IF(入力!Z27="","",入力!Z27)</f>
        <v>舩戸</v>
      </c>
      <c r="Z22" s="282"/>
      <c r="AA22" s="282"/>
      <c r="AB22" s="282"/>
      <c r="AC22" s="282"/>
      <c r="AD22" s="282" t="str">
        <f>IF(入力!AE27="","",入力!AE27)</f>
        <v>新太</v>
      </c>
      <c r="AE22" s="282"/>
      <c r="AF22" s="282"/>
      <c r="AG22" s="282"/>
      <c r="AH22" s="287"/>
      <c r="AI22" s="286"/>
      <c r="AJ22" s="286"/>
      <c r="AK22" s="105"/>
      <c r="AL22" s="141"/>
      <c r="AM22" s="297"/>
      <c r="AN22" s="298"/>
    </row>
    <row r="23" spans="1:40" ht="18.75" customHeight="1">
      <c r="A23" s="208">
        <v>5</v>
      </c>
      <c r="B23" s="209"/>
      <c r="C23" s="285">
        <f>IF(入力!D28="","",入力!D28)</f>
        <v>5</v>
      </c>
      <c r="D23" s="285"/>
      <c r="E23" s="288" t="str">
        <f>IF(入力!F28="","",入力!F28)</f>
        <v>つるだ</v>
      </c>
      <c r="F23" s="289"/>
      <c r="G23" s="289"/>
      <c r="H23" s="289"/>
      <c r="I23" s="289"/>
      <c r="J23" s="289" t="str">
        <f>IF(入力!K28="","",入力!K28)</f>
        <v>りん</v>
      </c>
      <c r="K23" s="289"/>
      <c r="L23" s="289"/>
      <c r="M23" s="289"/>
      <c r="N23" s="290"/>
      <c r="O23" s="285">
        <f>IF(入力!P28="","",入力!P28)</f>
        <v>2</v>
      </c>
      <c r="P23" s="285"/>
      <c r="Q23" s="283" t="str">
        <f>IF(入力!R28="","",入力!R28)</f>
        <v/>
      </c>
      <c r="R23" s="118"/>
      <c r="S23" s="291" t="str">
        <f>IF(入力!T28="","",入力!T28)</f>
        <v>○</v>
      </c>
      <c r="T23" s="292"/>
      <c r="U23" s="237">
        <v>11</v>
      </c>
      <c r="V23" s="238"/>
      <c r="W23" s="285">
        <f>IF(入力!X28="","",入力!X28)</f>
        <v>11</v>
      </c>
      <c r="X23" s="285"/>
      <c r="Y23" s="288" t="str">
        <f>IF(入力!Z28="","",入力!Z28)</f>
        <v>あかみね</v>
      </c>
      <c r="Z23" s="289"/>
      <c r="AA23" s="289"/>
      <c r="AB23" s="289"/>
      <c r="AC23" s="289"/>
      <c r="AD23" s="289" t="str">
        <f>IF(入力!AE28="","",入力!AE28)</f>
        <v>ひゅうが</v>
      </c>
      <c r="AE23" s="289"/>
      <c r="AF23" s="289"/>
      <c r="AG23" s="289"/>
      <c r="AH23" s="290"/>
      <c r="AI23" s="285">
        <f>IF(入力!AJ28="","",入力!AJ28)</f>
        <v>2</v>
      </c>
      <c r="AJ23" s="285"/>
      <c r="AK23" s="283" t="str">
        <f>IF(入力!AL28="","",入力!AL28)</f>
        <v/>
      </c>
      <c r="AL23" s="118"/>
      <c r="AM23" s="291" t="str">
        <f>IF(入力!AN28="","",入力!AN28)</f>
        <v>○</v>
      </c>
      <c r="AN23" s="292"/>
    </row>
    <row r="24" spans="1:40" ht="37.5" customHeight="1">
      <c r="A24" s="208"/>
      <c r="B24" s="209"/>
      <c r="C24" s="286"/>
      <c r="D24" s="286"/>
      <c r="E24" s="281" t="str">
        <f>IF(入力!F29="","",入力!F29)</f>
        <v>鶴田</v>
      </c>
      <c r="F24" s="282"/>
      <c r="G24" s="282"/>
      <c r="H24" s="282"/>
      <c r="I24" s="282"/>
      <c r="J24" s="282" t="str">
        <f>IF(入力!K29="","",入力!K29)</f>
        <v>凜</v>
      </c>
      <c r="K24" s="282"/>
      <c r="L24" s="282"/>
      <c r="M24" s="282"/>
      <c r="N24" s="287"/>
      <c r="O24" s="286"/>
      <c r="P24" s="286"/>
      <c r="Q24" s="105"/>
      <c r="R24" s="141"/>
      <c r="S24" s="297"/>
      <c r="T24" s="298"/>
      <c r="U24" s="237"/>
      <c r="V24" s="238"/>
      <c r="W24" s="286"/>
      <c r="X24" s="286"/>
      <c r="Y24" s="281" t="str">
        <f>IF(入力!Z29="","",入力!Z29)</f>
        <v>赤嶺</v>
      </c>
      <c r="Z24" s="282"/>
      <c r="AA24" s="282"/>
      <c r="AB24" s="282"/>
      <c r="AC24" s="282"/>
      <c r="AD24" s="282" t="str">
        <f>IF(入力!AE29="","",入力!AE29)</f>
        <v>彪河</v>
      </c>
      <c r="AE24" s="282"/>
      <c r="AF24" s="282"/>
      <c r="AG24" s="282"/>
      <c r="AH24" s="287"/>
      <c r="AI24" s="286"/>
      <c r="AJ24" s="286"/>
      <c r="AK24" s="105"/>
      <c r="AL24" s="141"/>
      <c r="AM24" s="297"/>
      <c r="AN24" s="298"/>
    </row>
    <row r="25" spans="1:40" ht="18.75" customHeight="1">
      <c r="A25" s="218">
        <v>6</v>
      </c>
      <c r="B25" s="219"/>
      <c r="C25" s="285">
        <f>IF(入力!D30="","",入力!D30)</f>
        <v>6</v>
      </c>
      <c r="D25" s="285"/>
      <c r="E25" s="288" t="str">
        <f>IF(入力!F30="","",入力!F30)</f>
        <v>いしかわ</v>
      </c>
      <c r="F25" s="289"/>
      <c r="G25" s="289"/>
      <c r="H25" s="289"/>
      <c r="I25" s="289"/>
      <c r="J25" s="289" t="str">
        <f>IF(入力!K30="","",入力!K30)</f>
        <v>まさと</v>
      </c>
      <c r="K25" s="289"/>
      <c r="L25" s="289"/>
      <c r="M25" s="289"/>
      <c r="N25" s="290"/>
      <c r="O25" s="285">
        <f>IF(入力!P30="","",入力!P30)</f>
        <v>1</v>
      </c>
      <c r="P25" s="285"/>
      <c r="Q25" s="283" t="str">
        <f>IF(入力!R30="","",入力!R30)</f>
        <v/>
      </c>
      <c r="R25" s="118"/>
      <c r="S25" s="291" t="str">
        <f>IF(入力!T30="","",入力!T30)</f>
        <v>○</v>
      </c>
      <c r="T25" s="292"/>
      <c r="U25" s="237">
        <v>12</v>
      </c>
      <c r="V25" s="238"/>
      <c r="W25" s="285">
        <f>IF(入力!X30="","",入力!X30)</f>
        <v>12</v>
      </c>
      <c r="X25" s="285"/>
      <c r="Y25" s="288" t="str">
        <f>IF(入力!Z30="","",入力!Z30)</f>
        <v>いしい</v>
      </c>
      <c r="Z25" s="289"/>
      <c r="AA25" s="289"/>
      <c r="AB25" s="289"/>
      <c r="AC25" s="289"/>
      <c r="AD25" s="289" t="str">
        <f>IF(入力!AE30="","",入力!AE30)</f>
        <v>ひいらぎ</v>
      </c>
      <c r="AE25" s="289"/>
      <c r="AF25" s="289"/>
      <c r="AG25" s="289"/>
      <c r="AH25" s="290"/>
      <c r="AI25" s="285">
        <f>IF(入力!AJ30="","",入力!AJ30)</f>
        <v>1</v>
      </c>
      <c r="AJ25" s="285"/>
      <c r="AK25" s="283" t="str">
        <f>IF(入力!AL30="","",入力!AL30)</f>
        <v/>
      </c>
      <c r="AL25" s="118"/>
      <c r="AM25" s="291" t="str">
        <f>IF(入力!AN30="","",入力!AN30)</f>
        <v>○</v>
      </c>
      <c r="AN25" s="292"/>
    </row>
    <row r="26" spans="1:40" ht="37.5" customHeight="1" thickBot="1">
      <c r="A26" s="239"/>
      <c r="B26" s="240"/>
      <c r="C26" s="300"/>
      <c r="D26" s="300"/>
      <c r="E26" s="299" t="str">
        <f>IF(入力!F31="","",入力!F31)</f>
        <v>石川</v>
      </c>
      <c r="F26" s="295"/>
      <c r="G26" s="295"/>
      <c r="H26" s="295"/>
      <c r="I26" s="295"/>
      <c r="J26" s="295" t="str">
        <f>IF(入力!K31="","",入力!K31)</f>
        <v>聖都</v>
      </c>
      <c r="K26" s="295"/>
      <c r="L26" s="295"/>
      <c r="M26" s="295"/>
      <c r="N26" s="296"/>
      <c r="O26" s="300"/>
      <c r="P26" s="300"/>
      <c r="Q26" s="284"/>
      <c r="R26" s="121"/>
      <c r="S26" s="293"/>
      <c r="T26" s="294"/>
      <c r="U26" s="247"/>
      <c r="V26" s="248"/>
      <c r="W26" s="300"/>
      <c r="X26" s="300"/>
      <c r="Y26" s="299" t="str">
        <f>IF(入力!Z31="","",入力!Z31)</f>
        <v>石井</v>
      </c>
      <c r="Z26" s="295"/>
      <c r="AA26" s="295"/>
      <c r="AB26" s="295"/>
      <c r="AC26" s="295"/>
      <c r="AD26" s="295" t="str">
        <f>IF(入力!AE31="","",入力!AE31)</f>
        <v>柊</v>
      </c>
      <c r="AE26" s="295"/>
      <c r="AF26" s="295"/>
      <c r="AG26" s="295"/>
      <c r="AH26" s="296"/>
      <c r="AI26" s="300"/>
      <c r="AJ26" s="300"/>
      <c r="AK26" s="284"/>
      <c r="AL26" s="121"/>
      <c r="AM26" s="293"/>
      <c r="AN26" s="294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1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3" t="s">
        <v>606</v>
      </c>
      <c r="B1" s="363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3"/>
      <c r="B2" s="363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4" t="s">
        <v>613</v>
      </c>
      <c r="B4" s="365"/>
      <c r="C4" s="365"/>
      <c r="D4" s="365"/>
      <c r="E4" s="365"/>
      <c r="F4" s="365"/>
      <c r="G4" s="366"/>
      <c r="H4" s="55" t="s">
        <v>614</v>
      </c>
      <c r="I4" s="55" t="s">
        <v>615</v>
      </c>
      <c r="J4" s="370" t="s">
        <v>616</v>
      </c>
      <c r="K4" s="365"/>
      <c r="L4" s="365"/>
      <c r="M4" s="365"/>
      <c r="N4" s="365"/>
      <c r="O4" s="365"/>
      <c r="P4" s="365"/>
      <c r="Q4" s="366"/>
    </row>
    <row r="5" spans="1:41" ht="72" customHeight="1" thickBot="1">
      <c r="A5" s="367" t="str">
        <f>入力!$B$1</f>
        <v>平成２９（２０１７）年度
神奈川県中学校バレーボール選手権大会　参加申込書</v>
      </c>
      <c r="B5" s="368"/>
      <c r="C5" s="368"/>
      <c r="D5" s="368"/>
      <c r="E5" s="368"/>
      <c r="F5" s="368"/>
      <c r="G5" s="369"/>
      <c r="H5" s="42"/>
      <c r="I5" s="42">
        <f>IF(入力!AH15="","",入力!AH15)</f>
        <v>15</v>
      </c>
      <c r="J5" s="371"/>
      <c r="K5" s="372"/>
      <c r="L5" s="372"/>
      <c r="M5" s="372"/>
      <c r="N5" s="372"/>
      <c r="O5" s="372"/>
      <c r="P5" s="372"/>
      <c r="Q5" s="373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2129</v>
      </c>
      <c r="B7" s="46" t="str">
        <f>入力!$F$3</f>
        <v>川崎市立東橘中学校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211</v>
      </c>
      <c r="G7" s="57" t="str">
        <f>IF(入力!$I$6="","",入力!$I$6)</f>
        <v>0035</v>
      </c>
      <c r="H7" s="46"/>
      <c r="I7" s="46" t="str">
        <f>IF(入力!$L$5="","",入力!$L$5)</f>
        <v>川崎市高津区子母口３２１</v>
      </c>
      <c r="J7" s="46"/>
      <c r="K7" s="57" t="str">
        <f>IF(入力!$AB$4="","",入力!$AB$4)</f>
        <v>044</v>
      </c>
      <c r="L7" s="57" t="str">
        <f>IF(入力!$AG$4="","",入力!$AG$4)</f>
        <v>766</v>
      </c>
      <c r="M7" s="57" t="str">
        <f>IF(入力!$AL$4="","",入力!$AL$4)</f>
        <v>1649</v>
      </c>
      <c r="N7" s="57" t="str">
        <f>IF(入力!$AB$6="","",入力!$AB$6)</f>
        <v>044</v>
      </c>
      <c r="O7" s="57" t="str">
        <f>IF(入力!$AG$6="","",入力!$AG$6)</f>
        <v>799</v>
      </c>
      <c r="P7" s="57" t="str">
        <f>IF(入力!$AL$6="","",入力!$AL$6)</f>
        <v>9249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芦谷</v>
      </c>
      <c r="D16" s="46" t="str">
        <f>IF(入力!$L$13="","",入力!$L$13)</f>
        <v>邦広</v>
      </c>
      <c r="E16" s="46" t="str">
        <f>IF(入力!$F$12="","",入力!$F$12)</f>
        <v>あしたに</v>
      </c>
      <c r="F16" s="46" t="str">
        <f>IF(入力!$L$12="","",入力!$L$12)</f>
        <v>くにひろ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末田</v>
      </c>
      <c r="D17" s="46" t="str">
        <f>IF(入力!$AB$13="","",入力!$AB$13)</f>
        <v>晴之</v>
      </c>
      <c r="E17" s="46" t="str">
        <f>IF(入力!$V$12="","",入力!$V$12)</f>
        <v>すえた</v>
      </c>
      <c r="F17" s="46" t="str">
        <f>IF(入力!$AB$12="","",入力!$AB$12)</f>
        <v>はるゆき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二宮</v>
      </c>
      <c r="D24" s="46" t="str">
        <f>IF(入力!$AB$15="","",入力!$AB$15)</f>
        <v>悠斗</v>
      </c>
      <c r="E24" s="46" t="str">
        <f>IF(入力!$V$14="","",入力!$V$14)</f>
        <v>にのみや</v>
      </c>
      <c r="F24" s="46" t="str">
        <f>IF(入力!$AB$14="","",入力!$AB$14)</f>
        <v>ゆうと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須崎</v>
      </c>
      <c r="D53" s="46" t="str">
        <f>IF(入力!K21="","",入力!K21)</f>
        <v>一葉</v>
      </c>
      <c r="E53" s="46" t="str">
        <f>IF(入力!F20="","",入力!F20)</f>
        <v>すざき</v>
      </c>
      <c r="F53" s="46" t="str">
        <f>IF(入力!K20="","",入力!K20)</f>
        <v>いちは</v>
      </c>
      <c r="G53" s="46"/>
      <c r="H53" s="46"/>
      <c r="I53" s="46">
        <f>IF(入力!P20="","",入力!P20)</f>
        <v>2</v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渡辺</v>
      </c>
      <c r="D54" s="46" t="str">
        <f>IF(入力!K23="","",入力!K23)</f>
        <v>詠太</v>
      </c>
      <c r="E54" s="46" t="str">
        <f>IF(入力!F22="","",入力!F22)</f>
        <v>わたなべ</v>
      </c>
      <c r="F54" s="46" t="str">
        <f>IF(入力!K22="","",入力!K22)</f>
        <v>えいた</v>
      </c>
      <c r="G54" s="46"/>
      <c r="H54" s="46"/>
      <c r="I54" s="46">
        <f>IF(入力!P22="","",入力!P22)</f>
        <v>2</v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岩本</v>
      </c>
      <c r="D55" s="46" t="str">
        <f>IF(入力!K25="","",入力!K25)</f>
        <v>匠真</v>
      </c>
      <c r="E55" s="46" t="str">
        <f>IF(入力!F24="","",入力!F24)</f>
        <v>いわもと</v>
      </c>
      <c r="F55" s="46" t="str">
        <f>IF(入力!K24="","",入力!K24)</f>
        <v>たくま</v>
      </c>
      <c r="G55" s="46"/>
      <c r="H55" s="46"/>
      <c r="I55" s="46">
        <f>IF(入力!P24="","",入力!P24)</f>
        <v>2</v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二宮</v>
      </c>
      <c r="D56" s="46" t="str">
        <f>IF(入力!K27="","",入力!K27)</f>
        <v>悠斗</v>
      </c>
      <c r="E56" s="46" t="str">
        <f>IF(入力!F26="","",入力!F26)</f>
        <v>にのみや</v>
      </c>
      <c r="F56" s="46" t="str">
        <f>IF(入力!K26="","",入力!K26)</f>
        <v>ゆうと</v>
      </c>
      <c r="G56" s="46"/>
      <c r="H56" s="46"/>
      <c r="I56" s="46">
        <f>IF(入力!P26="","",入力!P26)</f>
        <v>3</v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鶴田</v>
      </c>
      <c r="D57" s="46" t="str">
        <f>IF(入力!K29="","",入力!K29)</f>
        <v>凜</v>
      </c>
      <c r="E57" s="46" t="str">
        <f>IF(入力!F28="","",入力!F28)</f>
        <v>つるだ</v>
      </c>
      <c r="F57" s="46" t="str">
        <f>IF(入力!K28="","",入力!K28)</f>
        <v>りん</v>
      </c>
      <c r="G57" s="46"/>
      <c r="H57" s="46"/>
      <c r="I57" s="46">
        <f>IF(入力!P28="","",入力!P28)</f>
        <v>2</v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石川</v>
      </c>
      <c r="D58" s="46" t="str">
        <f>IF(入力!K31="","",入力!K31)</f>
        <v>聖都</v>
      </c>
      <c r="E58" s="46" t="str">
        <f>IF(入力!F30="","",入力!F30)</f>
        <v>いしかわ</v>
      </c>
      <c r="F58" s="46" t="str">
        <f>IF(入力!K30="","",入力!K30)</f>
        <v>まさと</v>
      </c>
      <c r="G58" s="46"/>
      <c r="H58" s="46"/>
      <c r="I58" s="46">
        <f>IF(入力!P30="","",入力!P30)</f>
        <v>1</v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古谷</v>
      </c>
      <c r="D59" s="46" t="str">
        <f>IF(入力!AE21="","",入力!AE21)</f>
        <v>陽</v>
      </c>
      <c r="E59" s="46" t="str">
        <f>IF(入力!Z20="","",入力!Z20)</f>
        <v>ふるや</v>
      </c>
      <c r="F59" s="46" t="str">
        <f>IF(入力!AE20="","",入力!AE20)</f>
        <v>ひかり</v>
      </c>
      <c r="G59" s="46"/>
      <c r="H59" s="46"/>
      <c r="I59" s="46">
        <f>IF(入力!AJ20="","",入力!AJ20)</f>
        <v>2</v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石垣</v>
      </c>
      <c r="D60" s="46" t="str">
        <f>IF(入力!AE23="","",入力!AE23)</f>
        <v>翼</v>
      </c>
      <c r="E60" s="46" t="str">
        <f>IF(入力!Z22="","",入力!Z22)</f>
        <v>いしがき</v>
      </c>
      <c r="F60" s="46" t="str">
        <f>IF(入力!AE22="","",入力!AE22)</f>
        <v>つばさ</v>
      </c>
      <c r="G60" s="46"/>
      <c r="H60" s="46"/>
      <c r="I60" s="46">
        <f>IF(入力!AJ22="","",入力!AJ22)</f>
        <v>1</v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今泉</v>
      </c>
      <c r="D61" s="46" t="str">
        <f>IF(入力!AE25="","",入力!AE25)</f>
        <v>夢伝稀</v>
      </c>
      <c r="E61" s="46" t="str">
        <f>IF(入力!Z24="","",入力!Z24)</f>
        <v>いまいずみ</v>
      </c>
      <c r="F61" s="46" t="str">
        <f>IF(入力!AE24="","",入力!AE24)</f>
        <v>むつき</v>
      </c>
      <c r="G61" s="46"/>
      <c r="H61" s="46"/>
      <c r="I61" s="46">
        <f>IF(入力!AJ24="","",入力!AJ24)</f>
        <v>1</v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舩戸</v>
      </c>
      <c r="D62" s="46" t="str">
        <f>IF(入力!AE27="","",入力!AE27)</f>
        <v>新太</v>
      </c>
      <c r="E62" s="46" t="str">
        <f>IF(入力!Z26="","",入力!Z26)</f>
        <v>ふなと</v>
      </c>
      <c r="F62" s="46" t="str">
        <f>IF(入力!AE26="","",入力!AE26)</f>
        <v>あらた</v>
      </c>
      <c r="G62" s="46"/>
      <c r="H62" s="46"/>
      <c r="I62" s="46">
        <f>IF(入力!AJ26="","",入力!AJ26)</f>
        <v>1</v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赤嶺</v>
      </c>
      <c r="D63" s="46" t="str">
        <f>IF(入力!AE29="","",入力!AE29)</f>
        <v>彪河</v>
      </c>
      <c r="E63" s="46" t="str">
        <f>IF(入力!Z28="","",入力!Z28)</f>
        <v>あかみね</v>
      </c>
      <c r="F63" s="46" t="str">
        <f>IF(入力!AE28="","",入力!AE28)</f>
        <v>ひゅうが</v>
      </c>
      <c r="G63" s="46"/>
      <c r="H63" s="46"/>
      <c r="I63" s="46">
        <f>IF(入力!AJ28="","",入力!AJ28)</f>
        <v>2</v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石井</v>
      </c>
      <c r="D64" s="46" t="str">
        <f>IF(入力!AE31="","",入力!AE31)</f>
        <v>柊</v>
      </c>
      <c r="E64" s="46" t="str">
        <f>IF(入力!Z30="","",入力!Z30)</f>
        <v>いしい</v>
      </c>
      <c r="F64" s="46" t="str">
        <f>IF(入力!AE30="","",入力!AE30)</f>
        <v>ひいらぎ</v>
      </c>
      <c r="G64" s="46"/>
      <c r="H64" s="46"/>
      <c r="I64" s="46">
        <f>IF(入力!AJ30="","",入力!AJ30)</f>
        <v>1</v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川崎市学校</cp:lastModifiedBy>
  <cp:lastPrinted>2017-05-16T02:11:31Z</cp:lastPrinted>
  <dcterms:created xsi:type="dcterms:W3CDTF">2006-11-03T01:52:14Z</dcterms:created>
  <dcterms:modified xsi:type="dcterms:W3CDTF">2017-05-16T02:31:25Z</dcterms:modified>
</cp:coreProperties>
</file>