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部活（男子バレーボール部）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I60" i="14"/>
  <c r="D60" i="14"/>
  <c r="J60" i="14"/>
  <c r="E60" i="14"/>
  <c r="J62" i="14"/>
  <c r="E62" i="14"/>
  <c r="D62" i="14"/>
  <c r="I62" i="14"/>
  <c r="F62" i="14"/>
  <c r="C62" i="14"/>
  <c r="F64" i="14"/>
  <c r="C64" i="14"/>
  <c r="D64" i="14"/>
  <c r="J64" i="14"/>
  <c r="E64" i="14"/>
  <c r="I64" i="14"/>
  <c r="J54" i="14"/>
  <c r="D54" i="14"/>
  <c r="I54" i="14"/>
  <c r="C54" i="14"/>
  <c r="E54" i="14"/>
  <c r="F54" i="14"/>
  <c r="F56" i="14"/>
  <c r="I56" i="14"/>
  <c r="J56" i="14"/>
  <c r="J58" i="14"/>
  <c r="E58" i="14"/>
  <c r="I58" i="14"/>
  <c r="D58" i="14"/>
  <c r="F58" i="14"/>
  <c r="C58" i="14"/>
  <c r="J59" i="14"/>
  <c r="E59" i="14"/>
  <c r="I59" i="14"/>
  <c r="D59" i="14"/>
  <c r="F59" i="14"/>
  <c r="C59" i="14"/>
  <c r="I61" i="14"/>
  <c r="D61" i="14"/>
  <c r="F61" i="14"/>
  <c r="E61" i="14"/>
  <c r="C61" i="14"/>
  <c r="J61" i="14"/>
  <c r="J63" i="14"/>
  <c r="E63" i="14"/>
  <c r="I63" i="14"/>
  <c r="D63" i="14"/>
  <c r="F63" i="14"/>
  <c r="C63" i="14"/>
  <c r="I53" i="14"/>
  <c r="J53" i="14"/>
  <c r="F53" i="14"/>
  <c r="J55" i="14"/>
  <c r="I55" i="14"/>
  <c r="F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<sst xmlns="http://schemas.openxmlformats.org/spreadsheetml/2006/main" count="1454" uniqueCount="752">
  <si>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</si>
  <si>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</si>
  <si>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</si>
  <si>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</si>
  <si>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</si>
  <si>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</si>
  <si>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</si>
  <si>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</si>
  <si>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</si>
  <si>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</si>
  <si>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</si>
  <si>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</si>
  <si>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</si>
  <si>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</si>
  <si>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</si>
  <si>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</si>
  <si>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</si>
  <si>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</si>
  <si>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</si>
  <si>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</si>
  <si>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</si>
  <si>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</si>
  <si>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</si>
  <si>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</si>
  <si>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</si>
  <si>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</si>
  <si>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</si>
  <si>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</si>
  <si>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</si>
  <si>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</si>
  <si>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</si>
  <si>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</si>
  <si>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</si>
  <si>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</si>
  <si>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</si>
  <si>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</si>
  <si>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</si>
  <si>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</si>
  <si>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</si>
  <si>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</si>
  <si>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</si>
  <si>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</si>
  <si>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</si>
  <si>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</si>
  <si>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</si>
  <si>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</si>
  <si>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</si>
  <si>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</si>
  <si>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</si>
  <si>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</si>
  <si>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</si>
  <si>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</si>
  <si>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</si>
  <si>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</si>
  <si>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</si>
  <si>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</si>
  <si>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</si>
  <si>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</si>
  <si>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</si>
  <si>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</si>
  <si>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</si>
  <si>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</si>
  <si>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</si>
  <si>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</si>
  <si>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</si>
  <si>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</si>
  <si>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</si>
  <si>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</si>
  <si>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</si>
  <si>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</si>
  <si>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</si>
  <si>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</si>
  <si>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</si>
  <si>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</si>
  <si>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</si>
  <si>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</si>
  <si>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</si>
  <si>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</si>
  <si>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</si>
  <si>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</si>
  <si>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</si>
  <si>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</si>
  <si>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</si>
  <si>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</si>
  <si>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</si>
  <si>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</si>
  <si>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</si>
  <si>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</si>
  <si>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</si>
  <si>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</si>
  <si>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</si>
  <si>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</si>
  <si>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</si>
  <si>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</si>
  <si>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</si>
  <si>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</si>
  <si>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</si>
  <si>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</si>
  <si>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</si>
  <si>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</si>
  <si>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</si>
  <si>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</si>
  <si>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</si>
  <si>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</si>
  <si>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</si>
  <si>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</si>
  <si>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</si>
  <si>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</si>
  <si>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</si>
  <si>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</si>
  <si>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</si>
  <si>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</si>
  <si>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</si>
  <si>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</si>
  <si>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</si>
  <si>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</si>
  <si>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</si>
  <si>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</si>
  <si>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</si>
  <si>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</si>
  <si>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</si>
  <si>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</si>
  <si>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</si>
  <si>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</si>
  <si>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</si>
  <si>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</si>
  <si>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</si>
  <si>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</si>
  <si>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</si>
  <si>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</si>
  <si>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</si>
  <si>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</si>
  <si>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</si>
  <si>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</si>
  <si>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</si>
  <si>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</si>
  <si>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</si>
  <si>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</si>
  <si>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</si>
  <si>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</si>
  <si>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</si>
  <si>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</si>
  <si>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</si>
  <si>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</si>
  <si>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</si>
  <si>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</si>
  <si>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</si>
  <si>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</si>
  <si>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</si>
  <si>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</si>
  <si>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</si>
  <si>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</si>
  <si>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</si>
  <si>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</si>
  <si>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</si>
  <si>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</si>
  <si>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</si>
  <si>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</si>
  <si>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</si>
  <si>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</si>
  <si>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</si>
  <si>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</si>
  <si>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</si>
  <si>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</si>
  <si>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</si>
  <si>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</si>
  <si>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</si>
  <si>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</si>
  <si>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</si>
  <si>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</si>
  <si>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</si>
  <si>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</si>
  <si>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</si>
  <si>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</si>
  <si>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</si>
  <si>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</si>
  <si>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</si>
  <si>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</si>
  <si>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</si>
  <si>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</si>
  <si>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</si>
  <si>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</si>
  <si>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</si>
  <si>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</si>
  <si>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</si>
  <si>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</si>
  <si>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</si>
  <si>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</si>
  <si>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</si>
  <si>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</si>
  <si>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</si>
  <si>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</si>
  <si>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</si>
  <si>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</si>
  <si>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</si>
  <si>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</si>
  <si>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</si>
  <si>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</si>
  <si>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</si>
  <si>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</si>
  <si>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</si>
  <si>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</si>
  <si>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</si>
  <si>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</si>
  <si>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</si>
  <si>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</si>
  <si>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</si>
  <si>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</si>
  <si>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</si>
  <si>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</si>
  <si>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</si>
  <si>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</si>
  <si>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</si>
  <si>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</si>
  <si>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</si>
  <si>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</si>
  <si>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</si>
  <si>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</si>
  <si>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</si>
  <si>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</si>
  <si>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</si>
  <si>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</si>
  <si>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</si>
  <si>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</si>
  <si>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</si>
  <si>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</si>
  <si>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</si>
  <si>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</si>
  <si>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</si>
  <si>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</si>
  <si>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</si>
  <si>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</si>
  <si>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</si>
  <si>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</si>
  <si>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</si>
  <si>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</si>
  <si>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</si>
  <si>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</si>
  <si>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</si>
  <si>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</si>
  <si>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</si>
  <si>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</si>
  <si>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</si>
  <si>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</si>
  <si>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</si>
  <si>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</si>
  <si>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</si>
  <si>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</si>
  <si>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</si>
  <si>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</si>
  <si>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</si>
  <si>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</si>
  <si>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</si>
  <si>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</si>
  <si>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</si>
  <si>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</si>
  <si>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</si>
  <si>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</si>
  <si>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</si>
  <si>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</si>
  <si>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</si>
  <si>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</si>
  <si>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</si>
  <si>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</si>
  <si>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</si>
  <si>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</si>
  <si>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</si>
  <si>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</si>
  <si>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</si>
  <si>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</si>
  <si>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</si>
  <si>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</si>
  <si>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</si>
  <si>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</si>
  <si>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</si>
  <si>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</si>
  <si>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</si>
  <si>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</si>
  <si>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</si>
  <si>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</si>
  <si>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</si>
  <si>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</si>
  <si>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</si>
  <si>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</si>
  <si>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</si>
  <si>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</si>
  <si>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</si>
  <si>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</si>
  <si>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</si>
  <si>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</si>
  <si>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</si>
  <si>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</si>
  <si>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</si>
  <si>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</si>
  <si>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</si>
  <si>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</si>
  <si>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</si>
  <si>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</si>
  <si>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</si>
  <si>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</si>
  <si>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</si>
  <si>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</si>
  <si>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</si>
  <si>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</si>
  <si>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</si>
  <si>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</si>
  <si>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</si>
  <si>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</si>
  <si>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</si>
  <si>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</si>
  <si>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</si>
  <si>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</si>
  <si>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</si>
  <si>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</si>
  <si>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</si>
  <si>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</si>
  <si>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</si>
  <si>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</si>
  <si>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</si>
  <si>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</si>
  <si>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</si>
  <si>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</si>
  <si>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</si>
  <si>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</si>
  <si>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</si>
  <si>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</si>
  <si>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</si>
  <si>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</si>
  <si>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</si>
  <si>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</si>
  <si>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</si>
  <si>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</si>
  <si>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</si>
  <si>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</si>
  <si>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</si>
  <si>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</si>
  <si>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</si>
  <si>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</si>
  <si>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</si>
  <si>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</si>
  <si>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</si>
  <si>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</si>
  <si>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</si>
  <si>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</si>
  <si>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</si>
  <si>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</si>
  <si>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</si>
  <si>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</si>
  <si>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</si>
  <si>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</si>
  <si>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</si>
  <si>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</si>
  <si>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</si>
  <si>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</si>
  <si>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</si>
  <si>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</si>
  <si>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</si>
  <si>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</si>
  <si>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</si>
  <si>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</si>
  <si>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</si>
  <si>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</si>
  <si>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</si>
  <si>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</si>
  <si>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</si>
  <si>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</si>
  <si>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</si>
  <si>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</si>
  <si>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</si>
  <si>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</si>
  <si>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</si>
  <si>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</si>
  <si>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</si>
  <si>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</si>
  <si>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</si>
  <si>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</si>
  <si>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</si>
  <si>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</si>
  <si>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</si>
  <si>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</si>
  <si>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</si>
  <si>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</si>
  <si>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</si>
  <si>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</si>
  <si>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</si>
  <si>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</si>
  <si>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</si>
  <si>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</si>
  <si>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</si>
  <si>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</si>
  <si>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</si>
  <si>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</si>
  <si>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</si>
  <si>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</si>
  <si>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</si>
  <si>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</si>
  <si>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</si>
  <si>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</si>
  <si>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</si>
  <si>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</si>
  <si>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</si>
  <si>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</si>
  <si>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</si>
  <si>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</si>
  <si>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</si>
  <si>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</si>
  <si>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</si>
  <si>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</si>
  <si>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</si>
  <si>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</si>
  <si>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</si>
  <si>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</si>
  <si>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</si>
  <si>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</si>
  <si>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</si>
  <si>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</si>
  <si>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</si>
  <si>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</si>
  <si>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</si>
  <si>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</si>
  <si>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</si>
  <si>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</si>
  <si>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</si>
  <si>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</si>
  <si>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</si>
  <si>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</si>
  <si>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</si>
  <si>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</si>
  <si>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</si>
  <si>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</si>
  <si>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</si>
  <si>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</si>
  <si>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</si>
  <si>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</si>
  <si>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</si>
  <si>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</si>
  <si>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</si>
  <si>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</si>
  <si>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</si>
  <si>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</si>
  <si>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</si>
  <si>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</si>
  <si>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</si>
  <si>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</si>
  <si>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</si>
  <si>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</si>
  <si>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</si>
  <si>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</si>
  <si>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</si>
  <si>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</si>
  <si>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</si>
  <si>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</si>
  <si>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</si>
  <si>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</si>
  <si>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</si>
  <si>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</si>
  <si>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</si>
  <si>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</si>
  <si>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</si>
  <si>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</si>
  <si>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</si>
  <si>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</si>
  <si>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</si>
  <si>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</si>
  <si>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</si>
  <si>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</si>
  <si>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</si>
  <si>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</si>
  <si>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</si>
  <si>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</si>
  <si>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</si>
  <si>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</si>
  <si>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</si>
  <si>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</si>
  <si>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</si>
  <si>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</si>
  <si>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</si>
  <si>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</si>
  <si>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</si>
  <si>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</si>
  <si>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</si>
  <si>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</si>
  <si>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</si>
  <si>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</si>
  <si>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</si>
  <si>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</si>
  <si>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</si>
  <si>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</si>
  <si>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</si>
  <si>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</si>
  <si>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</si>
  <si>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</si>
  <si>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</si>
  <si>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</si>
  <si>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</si>
  <si>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</si>
  <si>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</si>
  <si>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</si>
  <si>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</si>
  <si>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</si>
  <si>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</si>
  <si>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</si>
  <si>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</si>
  <si>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</si>
  <si>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</si>
  <si>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</si>
  <si>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</si>
  <si>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</si>
  <si>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</si>
  <si>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</si>
  <si>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</si>
  <si>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</si>
  <si>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</si>
  <si>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</si>
  <si>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</si>
  <si>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</si>
  <si>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</si>
  <si>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</si>
  <si>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</si>
  <si>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</si>
  <si>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</si>
  <si>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</si>
  <si>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</si>
  <si>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</si>
  <si>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</si>
  <si>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</si>
  <si>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</si>
  <si>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</si>
  <si>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</si>
  <si>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</si>
  <si>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</si>
  <si>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</si>
  <si>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</si>
  <si>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</si>
  <si>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</si>
  <si>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</si>
  <si>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</si>
  <si>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</si>
  <si>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</si>
  <si>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</si>
  <si>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</si>
  <si>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</si>
  <si>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</si>
  <si>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</si>
  <si>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</si>
  <si>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</si>
  <si>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</si>
  <si>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</si>
  <si>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</si>
  <si>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</si>
  <si>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</si>
  <si>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</si>
  <si>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</si>
  <si>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</si>
  <si>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</si>
  <si>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</si>
  <si>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</si>
  <si>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</si>
  <si>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</si>
  <si>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</si>
  <si>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</si>
  <si>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</si>
  <si>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</si>
  <si>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</si>
  <si>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</si>
  <si>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</si>
  <si>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</si>
  <si>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</si>
  <si>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</si>
  <si>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</si>
  <si>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</si>
  <si>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</si>
  <si>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</si>
  <si>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</si>
  <si>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</si>
  <si>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</si>
  <si>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</si>
  <si>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</si>
  <si>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</si>
  <si>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</si>
  <si>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</si>
  <si>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</si>
  <si>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</si>
  <si>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</si>
  <si>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</si>
  <si>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</si>
  <si>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</si>
  <si>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</si>
  <si>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</si>
  <si>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</si>
  <si>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</si>
  <si>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</si>
  <si>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</si>
  <si>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</si>
  <si>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</si>
  <si>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</si>
  <si>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</si>
  <si>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</si>
  <si>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</si>
  <si>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</si>
  <si>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</si>
  <si>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</si>
  <si>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</si>
  <si>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</si>
  <si>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</si>
  <si>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</si>
  <si>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</si>
  <si>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</si>
  <si>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</si>
  <si>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</si>
  <si>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</si>
  <si>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</si>
  <si>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</si>
  <si>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</si>
  <si>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</si>
  <si>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</si>
  <si>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</si>
  <si>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</si>
  <si>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</si>
  <si>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</si>
  <si>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</si>
  <si>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</si>
  <si>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</si>
  <si>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</si>
  <si>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</si>
  <si>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</si>
  <si>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</si>
  <si>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</si>
  <si>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</si>
  <si>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</si>
  <si>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</si>
  <si>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</si>
  <si>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</si>
  <si>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</si>
  <si>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</si>
  <si>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</si>
  <si>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</si>
  <si>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</si>
  <si>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</si>
  <si>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</si>
  <si>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</si>
  <si>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</si>
  <si>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</si>
  <si>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</si>
  <si>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</si>
  <si>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</si>
  <si>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</si>
  <si>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</si>
  <si>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</si>
  <si>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</si>
  <si>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</si>
  <si>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</si>
  <si>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</si>
  <si>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</si>
  <si>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</si>
  <si>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</si>
  <si>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</si>
  <si>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</si>
  <si>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</si>
  <si>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</si>
  <si>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</si>
  <si>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</si>
  <si>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</si>
  <si>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</si>
  <si>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</si>
  <si>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</si>
  <si>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</si>
  <si>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</si>
  <si>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</si>
  <si>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</si>
  <si>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</si>
  <si>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</si>
  <si>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</si>
  <si>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</si>
  <si>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</si>
  <si>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</si>
  <si>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</si>
  <si>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</si>
  <si>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</si>
  <si>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</si>
  <si>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</si>
  <si>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044</t>
    <phoneticPr fontId="2"/>
  </si>
  <si>
    <t>954</t>
    <phoneticPr fontId="2"/>
  </si>
  <si>
    <t>5611</t>
    <phoneticPr fontId="2"/>
  </si>
  <si>
    <t>044</t>
    <phoneticPr fontId="2"/>
  </si>
  <si>
    <t>5984</t>
    <phoneticPr fontId="2"/>
  </si>
  <si>
    <t>215</t>
    <phoneticPr fontId="2"/>
  </si>
  <si>
    <t>0012</t>
    <phoneticPr fontId="2"/>
  </si>
  <si>
    <t>川崎市麻生区東百合丘４－１２－１</t>
    <rPh sb="0" eb="3">
      <t>カワサキシ</t>
    </rPh>
    <rPh sb="3" eb="6">
      <t>アサオク</t>
    </rPh>
    <rPh sb="6" eb="10">
      <t>ヒガシユリガオカ</t>
    </rPh>
    <phoneticPr fontId="2"/>
  </si>
  <si>
    <t>徳武</t>
    <rPh sb="0" eb="2">
      <t>トクタケ</t>
    </rPh>
    <phoneticPr fontId="2"/>
  </si>
  <si>
    <t>佑一</t>
    <rPh sb="0" eb="2">
      <t>ユウイチ</t>
    </rPh>
    <phoneticPr fontId="2"/>
  </si>
  <si>
    <t>とくたけ</t>
    <phoneticPr fontId="2"/>
  </si>
  <si>
    <t>ゆういち</t>
    <phoneticPr fontId="2"/>
  </si>
  <si>
    <t>丸尾</t>
    <rPh sb="0" eb="2">
      <t>マルオ</t>
    </rPh>
    <phoneticPr fontId="2"/>
  </si>
  <si>
    <t>侑</t>
    <rPh sb="0" eb="1">
      <t>ユウ</t>
    </rPh>
    <phoneticPr fontId="2"/>
  </si>
  <si>
    <t>まるお</t>
    <phoneticPr fontId="2"/>
  </si>
  <si>
    <t>たすく</t>
    <phoneticPr fontId="2"/>
  </si>
  <si>
    <t>岩永</t>
    <rPh sb="0" eb="2">
      <t>イワナガ</t>
    </rPh>
    <phoneticPr fontId="2"/>
  </si>
  <si>
    <t>大和</t>
    <rPh sb="0" eb="2">
      <t>ヤマト</t>
    </rPh>
    <phoneticPr fontId="2"/>
  </si>
  <si>
    <t>いわなが</t>
    <phoneticPr fontId="2"/>
  </si>
  <si>
    <t>やまと</t>
    <phoneticPr fontId="2"/>
  </si>
  <si>
    <t>田村</t>
    <rPh sb="0" eb="2">
      <t>タムラ</t>
    </rPh>
    <phoneticPr fontId="2"/>
  </si>
  <si>
    <t>晴輝</t>
    <rPh sb="0" eb="1">
      <t>ハル</t>
    </rPh>
    <rPh sb="1" eb="2">
      <t>カガヤ</t>
    </rPh>
    <phoneticPr fontId="2"/>
  </si>
  <si>
    <t>たむら</t>
    <phoneticPr fontId="2"/>
  </si>
  <si>
    <t>はるき</t>
    <phoneticPr fontId="2"/>
  </si>
  <si>
    <t>佐藤</t>
    <rPh sb="0" eb="2">
      <t>サトウ</t>
    </rPh>
    <phoneticPr fontId="2"/>
  </si>
  <si>
    <t>優也</t>
    <rPh sb="0" eb="2">
      <t>ユウヤ</t>
    </rPh>
    <phoneticPr fontId="2"/>
  </si>
  <si>
    <t>さとう</t>
    <phoneticPr fontId="2"/>
  </si>
  <si>
    <t>ゆうや</t>
    <phoneticPr fontId="2"/>
  </si>
  <si>
    <t>目黒</t>
    <rPh sb="0" eb="2">
      <t>メグロ</t>
    </rPh>
    <phoneticPr fontId="2"/>
  </si>
  <si>
    <t>貴叶</t>
    <rPh sb="0" eb="1">
      <t>トウト</t>
    </rPh>
    <rPh sb="1" eb="2">
      <t>カナ</t>
    </rPh>
    <phoneticPr fontId="2"/>
  </si>
  <si>
    <t>めぐろ</t>
    <phoneticPr fontId="2"/>
  </si>
  <si>
    <t>たかと</t>
    <phoneticPr fontId="2"/>
  </si>
  <si>
    <t>松浦</t>
    <rPh sb="0" eb="2">
      <t>マツウラ</t>
    </rPh>
    <phoneticPr fontId="2"/>
  </si>
  <si>
    <t>まつうら</t>
    <phoneticPr fontId="2"/>
  </si>
  <si>
    <t>直弥</t>
    <rPh sb="0" eb="2">
      <t>ナオヤ</t>
    </rPh>
    <phoneticPr fontId="2"/>
  </si>
  <si>
    <t>なおや</t>
    <phoneticPr fontId="2"/>
  </si>
  <si>
    <t>細川</t>
    <rPh sb="0" eb="2">
      <t>ホソカワ</t>
    </rPh>
    <phoneticPr fontId="2"/>
  </si>
  <si>
    <t>駿太朗</t>
    <rPh sb="0" eb="1">
      <t>シュン</t>
    </rPh>
    <rPh sb="1" eb="3">
      <t>タロウ</t>
    </rPh>
    <phoneticPr fontId="2"/>
  </si>
  <si>
    <t>ほそかわ</t>
    <phoneticPr fontId="2"/>
  </si>
  <si>
    <t>しゅんたろう</t>
    <phoneticPr fontId="2"/>
  </si>
  <si>
    <t>仲間</t>
    <rPh sb="0" eb="2">
      <t>ナカマ</t>
    </rPh>
    <phoneticPr fontId="2"/>
  </si>
  <si>
    <t>優多</t>
    <rPh sb="0" eb="1">
      <t>ユウ</t>
    </rPh>
    <rPh sb="1" eb="2">
      <t>タ</t>
    </rPh>
    <phoneticPr fontId="2"/>
  </si>
  <si>
    <t>なかま</t>
    <phoneticPr fontId="2"/>
  </si>
  <si>
    <t>ゆうた</t>
    <phoneticPr fontId="2"/>
  </si>
  <si>
    <t>宮澤</t>
    <rPh sb="0" eb="2">
      <t>ミヤザワ</t>
    </rPh>
    <phoneticPr fontId="2"/>
  </si>
  <si>
    <t>空大</t>
    <rPh sb="0" eb="1">
      <t>ソラ</t>
    </rPh>
    <rPh sb="1" eb="2">
      <t>ダイ</t>
    </rPh>
    <phoneticPr fontId="2"/>
  </si>
  <si>
    <t>みやざわ</t>
    <phoneticPr fontId="2"/>
  </si>
  <si>
    <t>くうだい</t>
    <phoneticPr fontId="2"/>
  </si>
  <si>
    <t>なかま</t>
    <phoneticPr fontId="2"/>
  </si>
  <si>
    <t>駿太</t>
    <rPh sb="0" eb="1">
      <t>シュン</t>
    </rPh>
    <rPh sb="1" eb="2">
      <t>タ</t>
    </rPh>
    <phoneticPr fontId="2"/>
  </si>
  <si>
    <t>しゅんた</t>
    <phoneticPr fontId="2"/>
  </si>
  <si>
    <t>森</t>
    <rPh sb="0" eb="1">
      <t>モリ</t>
    </rPh>
    <phoneticPr fontId="2"/>
  </si>
  <si>
    <t>巧翔</t>
    <rPh sb="0" eb="2">
      <t>タクト</t>
    </rPh>
    <phoneticPr fontId="2"/>
  </si>
  <si>
    <t>もり</t>
    <phoneticPr fontId="2"/>
  </si>
  <si>
    <t>たくと</t>
    <phoneticPr fontId="2"/>
  </si>
  <si>
    <t>石橋</t>
    <rPh sb="0" eb="2">
      <t>イシバシ</t>
    </rPh>
    <phoneticPr fontId="2"/>
  </si>
  <si>
    <t>拓也</t>
    <rPh sb="0" eb="2">
      <t>タクヤ</t>
    </rPh>
    <phoneticPr fontId="2"/>
  </si>
  <si>
    <t>いしばし</t>
    <phoneticPr fontId="2"/>
  </si>
  <si>
    <t>たくや</t>
    <phoneticPr fontId="2"/>
  </si>
  <si>
    <t>西森</t>
    <rPh sb="0" eb="2">
      <t>ニシモリ</t>
    </rPh>
    <phoneticPr fontId="2"/>
  </si>
  <si>
    <t>俊輔</t>
    <rPh sb="0" eb="2">
      <t>シュンスケ</t>
    </rPh>
    <phoneticPr fontId="2"/>
  </si>
  <si>
    <t>にしもり</t>
    <phoneticPr fontId="2"/>
  </si>
  <si>
    <t>しゅんすけ</t>
    <phoneticPr fontId="2"/>
  </si>
  <si>
    <t>下村</t>
    <rPh sb="0" eb="2">
      <t>シモムラ</t>
    </rPh>
    <phoneticPr fontId="2"/>
  </si>
  <si>
    <t>康太</t>
    <rPh sb="0" eb="2">
      <t>コウタ</t>
    </rPh>
    <phoneticPr fontId="2"/>
  </si>
  <si>
    <t>しもむら</t>
    <phoneticPr fontId="2"/>
  </si>
  <si>
    <t>こうた</t>
    <phoneticPr fontId="2"/>
  </si>
  <si>
    <t>田村</t>
    <rPh sb="0" eb="2">
      <t>タムラ</t>
    </rPh>
    <phoneticPr fontId="2"/>
  </si>
  <si>
    <t>晴輝</t>
    <rPh sb="0" eb="1">
      <t>ハ</t>
    </rPh>
    <rPh sb="1" eb="2">
      <t>カガヤ</t>
    </rPh>
    <phoneticPr fontId="2"/>
  </si>
  <si>
    <t>たむら</t>
    <phoneticPr fontId="2"/>
  </si>
  <si>
    <t>はるき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</si>
</sst>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AE23" sqref="AE2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AB14" sqref="AB14:AG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2139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川崎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川崎市立長沢中学校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688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686</v>
      </c>
      <c r="G6" s="122"/>
      <c r="H6" s="37" t="s">
        <v>586</v>
      </c>
      <c r="I6" s="123" t="s">
        <v>687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684</v>
      </c>
      <c r="AC6" s="86"/>
      <c r="AD6" s="86"/>
      <c r="AE6" s="86"/>
      <c r="AF6" s="38" t="s">
        <v>587</v>
      </c>
      <c r="AG6" s="86" t="s">
        <v>682</v>
      </c>
      <c r="AH6" s="86"/>
      <c r="AI6" s="86"/>
      <c r="AJ6" s="86"/>
      <c r="AK6" s="38" t="s">
        <v>587</v>
      </c>
      <c r="AL6" s="86" t="s">
        <v>685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691</v>
      </c>
      <c r="G12" s="148"/>
      <c r="H12" s="148"/>
      <c r="I12" s="148"/>
      <c r="J12" s="148"/>
      <c r="K12" s="148"/>
      <c r="L12" s="148" t="s">
        <v>692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695</v>
      </c>
      <c r="W12" s="152"/>
      <c r="X12" s="152"/>
      <c r="Y12" s="152"/>
      <c r="Z12" s="152"/>
      <c r="AA12" s="152"/>
      <c r="AB12" s="153" t="s">
        <v>696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689</v>
      </c>
      <c r="G13" s="134"/>
      <c r="H13" s="134"/>
      <c r="I13" s="134"/>
      <c r="J13" s="134"/>
      <c r="K13" s="134"/>
      <c r="L13" s="134" t="s">
        <v>690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693</v>
      </c>
      <c r="W13" s="140"/>
      <c r="X13" s="140"/>
      <c r="Y13" s="140"/>
      <c r="Z13" s="140"/>
      <c r="AA13" s="140"/>
      <c r="AB13" s="141" t="s">
        <v>694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 t="s">
        <v>699</v>
      </c>
      <c r="G14" s="170"/>
      <c r="H14" s="170"/>
      <c r="I14" s="170"/>
      <c r="J14" s="170"/>
      <c r="K14" s="170"/>
      <c r="L14" s="170" t="s">
        <v>700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750</v>
      </c>
      <c r="W14" s="170"/>
      <c r="X14" s="170"/>
      <c r="Y14" s="170"/>
      <c r="Z14" s="170"/>
      <c r="AA14" s="170"/>
      <c r="AB14" s="173" t="s">
        <v>751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 t="s">
        <v>697</v>
      </c>
      <c r="G15" s="161"/>
      <c r="H15" s="161"/>
      <c r="I15" s="161"/>
      <c r="J15" s="161"/>
      <c r="K15" s="161"/>
      <c r="L15" s="161" t="s">
        <v>698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748</v>
      </c>
      <c r="W15" s="161"/>
      <c r="X15" s="161"/>
      <c r="Y15" s="161"/>
      <c r="Z15" s="161"/>
      <c r="AA15" s="161"/>
      <c r="AB15" s="163" t="s">
        <v>749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703</v>
      </c>
      <c r="G20" s="202"/>
      <c r="H20" s="202"/>
      <c r="I20" s="202"/>
      <c r="J20" s="202"/>
      <c r="K20" s="202" t="s">
        <v>704</v>
      </c>
      <c r="L20" s="202"/>
      <c r="M20" s="202"/>
      <c r="N20" s="202"/>
      <c r="O20" s="203"/>
      <c r="P20" s="199">
        <v>2</v>
      </c>
      <c r="Q20" s="199"/>
      <c r="R20" s="204">
        <v>163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727</v>
      </c>
      <c r="AA20" s="202"/>
      <c r="AB20" s="202"/>
      <c r="AC20" s="202"/>
      <c r="AD20" s="202"/>
      <c r="AE20" s="202" t="s">
        <v>728</v>
      </c>
      <c r="AF20" s="202"/>
      <c r="AG20" s="202"/>
      <c r="AH20" s="202"/>
      <c r="AI20" s="203"/>
      <c r="AJ20" s="199">
        <v>1</v>
      </c>
      <c r="AK20" s="199"/>
      <c r="AL20" s="204">
        <v>146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701</v>
      </c>
      <c r="G21" s="217"/>
      <c r="H21" s="217"/>
      <c r="I21" s="217"/>
      <c r="J21" s="217"/>
      <c r="K21" s="217" t="s">
        <v>702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725</v>
      </c>
      <c r="AA21" s="217"/>
      <c r="AB21" s="217"/>
      <c r="AC21" s="217"/>
      <c r="AD21" s="217"/>
      <c r="AE21" s="217" t="s">
        <v>726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707</v>
      </c>
      <c r="G22" s="170"/>
      <c r="H22" s="170"/>
      <c r="I22" s="170"/>
      <c r="J22" s="170"/>
      <c r="K22" s="170" t="s">
        <v>708</v>
      </c>
      <c r="L22" s="170"/>
      <c r="M22" s="170"/>
      <c r="N22" s="170"/>
      <c r="O22" s="171"/>
      <c r="P22" s="211">
        <v>2</v>
      </c>
      <c r="Q22" s="211"/>
      <c r="R22" s="213">
        <v>158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729</v>
      </c>
      <c r="AA22" s="170"/>
      <c r="AB22" s="170"/>
      <c r="AC22" s="170"/>
      <c r="AD22" s="170"/>
      <c r="AE22" s="170" t="s">
        <v>731</v>
      </c>
      <c r="AF22" s="170"/>
      <c r="AG22" s="170"/>
      <c r="AH22" s="170"/>
      <c r="AI22" s="171"/>
      <c r="AJ22" s="211">
        <v>1</v>
      </c>
      <c r="AK22" s="211"/>
      <c r="AL22" s="213">
        <v>165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705</v>
      </c>
      <c r="G23" s="224"/>
      <c r="H23" s="224"/>
      <c r="I23" s="224"/>
      <c r="J23" s="224"/>
      <c r="K23" s="224" t="s">
        <v>706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721</v>
      </c>
      <c r="AA23" s="224"/>
      <c r="AB23" s="224"/>
      <c r="AC23" s="224"/>
      <c r="AD23" s="224"/>
      <c r="AE23" s="224" t="s">
        <v>730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711</v>
      </c>
      <c r="G24" s="170"/>
      <c r="H24" s="170"/>
      <c r="I24" s="170"/>
      <c r="J24" s="170"/>
      <c r="K24" s="170" t="s">
        <v>712</v>
      </c>
      <c r="L24" s="170"/>
      <c r="M24" s="170"/>
      <c r="N24" s="170"/>
      <c r="O24" s="171"/>
      <c r="P24" s="211">
        <v>2</v>
      </c>
      <c r="Q24" s="211"/>
      <c r="R24" s="213">
        <v>157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734</v>
      </c>
      <c r="AA24" s="170"/>
      <c r="AB24" s="170"/>
      <c r="AC24" s="170"/>
      <c r="AD24" s="170"/>
      <c r="AE24" s="170" t="s">
        <v>735</v>
      </c>
      <c r="AF24" s="170"/>
      <c r="AG24" s="170"/>
      <c r="AH24" s="170"/>
      <c r="AI24" s="171"/>
      <c r="AJ24" s="211">
        <v>1</v>
      </c>
      <c r="AK24" s="211"/>
      <c r="AL24" s="213">
        <v>143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709</v>
      </c>
      <c r="G25" s="224"/>
      <c r="H25" s="224"/>
      <c r="I25" s="224"/>
      <c r="J25" s="224"/>
      <c r="K25" s="224" t="s">
        <v>710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732</v>
      </c>
      <c r="AA25" s="224"/>
      <c r="AB25" s="224"/>
      <c r="AC25" s="224"/>
      <c r="AD25" s="224"/>
      <c r="AE25" s="224" t="s">
        <v>733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714</v>
      </c>
      <c r="G26" s="170"/>
      <c r="H26" s="170"/>
      <c r="I26" s="170"/>
      <c r="J26" s="170"/>
      <c r="K26" s="170" t="s">
        <v>716</v>
      </c>
      <c r="L26" s="170"/>
      <c r="M26" s="170"/>
      <c r="N26" s="170"/>
      <c r="O26" s="171"/>
      <c r="P26" s="211">
        <v>2</v>
      </c>
      <c r="Q26" s="211"/>
      <c r="R26" s="213">
        <v>171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738</v>
      </c>
      <c r="AA26" s="170"/>
      <c r="AB26" s="170"/>
      <c r="AC26" s="170"/>
      <c r="AD26" s="170"/>
      <c r="AE26" s="170" t="s">
        <v>739</v>
      </c>
      <c r="AF26" s="170"/>
      <c r="AG26" s="170"/>
      <c r="AH26" s="170"/>
      <c r="AI26" s="171"/>
      <c r="AJ26" s="211">
        <v>1</v>
      </c>
      <c r="AK26" s="211"/>
      <c r="AL26" s="213">
        <v>151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713</v>
      </c>
      <c r="G27" s="224"/>
      <c r="H27" s="224"/>
      <c r="I27" s="224"/>
      <c r="J27" s="224"/>
      <c r="K27" s="224" t="s">
        <v>715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736</v>
      </c>
      <c r="AA27" s="224"/>
      <c r="AB27" s="224"/>
      <c r="AC27" s="224"/>
      <c r="AD27" s="224"/>
      <c r="AE27" s="224" t="s">
        <v>737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719</v>
      </c>
      <c r="G28" s="170"/>
      <c r="H28" s="170"/>
      <c r="I28" s="170"/>
      <c r="J28" s="170"/>
      <c r="K28" s="170" t="s">
        <v>720</v>
      </c>
      <c r="L28" s="170"/>
      <c r="M28" s="170"/>
      <c r="N28" s="170"/>
      <c r="O28" s="171"/>
      <c r="P28" s="211">
        <v>1</v>
      </c>
      <c r="Q28" s="211"/>
      <c r="R28" s="213">
        <v>174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742</v>
      </c>
      <c r="AA28" s="170"/>
      <c r="AB28" s="170"/>
      <c r="AC28" s="170"/>
      <c r="AD28" s="170"/>
      <c r="AE28" s="170" t="s">
        <v>743</v>
      </c>
      <c r="AF28" s="170"/>
      <c r="AG28" s="170"/>
      <c r="AH28" s="170"/>
      <c r="AI28" s="171"/>
      <c r="AJ28" s="211">
        <v>1</v>
      </c>
      <c r="AK28" s="211"/>
      <c r="AL28" s="213">
        <v>155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717</v>
      </c>
      <c r="G29" s="224"/>
      <c r="H29" s="224"/>
      <c r="I29" s="224"/>
      <c r="J29" s="224"/>
      <c r="K29" s="224" t="s">
        <v>718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740</v>
      </c>
      <c r="AA29" s="224"/>
      <c r="AB29" s="224"/>
      <c r="AC29" s="224"/>
      <c r="AD29" s="224"/>
      <c r="AE29" s="224" t="s">
        <v>741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723</v>
      </c>
      <c r="G30" s="170"/>
      <c r="H30" s="170"/>
      <c r="I30" s="170"/>
      <c r="J30" s="170"/>
      <c r="K30" s="170" t="s">
        <v>724</v>
      </c>
      <c r="L30" s="170"/>
      <c r="M30" s="170"/>
      <c r="N30" s="170"/>
      <c r="O30" s="171"/>
      <c r="P30" s="211">
        <v>1</v>
      </c>
      <c r="Q30" s="211"/>
      <c r="R30" s="213">
        <v>173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746</v>
      </c>
      <c r="AA30" s="170"/>
      <c r="AB30" s="170"/>
      <c r="AC30" s="170"/>
      <c r="AD30" s="170"/>
      <c r="AE30" s="170" t="s">
        <v>747</v>
      </c>
      <c r="AF30" s="170"/>
      <c r="AG30" s="170"/>
      <c r="AH30" s="170"/>
      <c r="AI30" s="171"/>
      <c r="AJ30" s="211">
        <v>1</v>
      </c>
      <c r="AK30" s="211"/>
      <c r="AL30" s="213">
        <v>170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721</v>
      </c>
      <c r="G31" s="161"/>
      <c r="H31" s="161"/>
      <c r="I31" s="161"/>
      <c r="J31" s="161"/>
      <c r="K31" s="161" t="s">
        <v>722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744</v>
      </c>
      <c r="AA31" s="161"/>
      <c r="AB31" s="161"/>
      <c r="AC31" s="161"/>
      <c r="AD31" s="161"/>
      <c r="AE31" s="161" t="s">
        <v>745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2139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川崎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川崎市立長沢中学校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とくたけ</v>
      </c>
      <c r="F7" s="346"/>
      <c r="G7" s="346"/>
      <c r="H7" s="346"/>
      <c r="I7" s="346"/>
      <c r="J7" s="346"/>
      <c r="K7" s="346" t="str">
        <f>IF(入力!L12="","",入力!L12)</f>
        <v>ゆういち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まるお</v>
      </c>
      <c r="V7" s="167"/>
      <c r="W7" s="167"/>
      <c r="X7" s="167"/>
      <c r="Y7" s="167"/>
      <c r="Z7" s="320"/>
      <c r="AA7" s="303" t="str">
        <f>IF(入力!AB12="","",入力!AB12)</f>
        <v>たすく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徳武</v>
      </c>
      <c r="F8" s="334"/>
      <c r="G8" s="334"/>
      <c r="H8" s="334"/>
      <c r="I8" s="334"/>
      <c r="J8" s="334"/>
      <c r="K8" s="334" t="str">
        <f>IF(入力!L13="","",入力!L13)</f>
        <v>佑一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丸尾</v>
      </c>
      <c r="V8" s="337"/>
      <c r="W8" s="337"/>
      <c r="X8" s="337"/>
      <c r="Y8" s="337"/>
      <c r="Z8" s="338"/>
      <c r="AA8" s="339" t="str">
        <f>IF(入力!AB13="","",入力!AB13)</f>
        <v>侑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>いわなが</v>
      </c>
      <c r="F9" s="167"/>
      <c r="G9" s="167"/>
      <c r="H9" s="167"/>
      <c r="I9" s="167"/>
      <c r="J9" s="320"/>
      <c r="K9" s="303" t="str">
        <f>IF(入力!L14="","",入力!L14)</f>
        <v>やまと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たむら</v>
      </c>
      <c r="V9" s="167"/>
      <c r="W9" s="167"/>
      <c r="X9" s="167"/>
      <c r="Y9" s="167"/>
      <c r="Z9" s="320"/>
      <c r="AA9" s="303" t="str">
        <f>IF(入力!AB14="","",入力!AB14)</f>
        <v>はるき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>岩永</v>
      </c>
      <c r="F10" s="306"/>
      <c r="G10" s="306"/>
      <c r="H10" s="306"/>
      <c r="I10" s="306"/>
      <c r="J10" s="309"/>
      <c r="K10" s="305" t="str">
        <f>IF(入力!L15="","",入力!L15)</f>
        <v>大和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田村</v>
      </c>
      <c r="V10" s="306"/>
      <c r="W10" s="306"/>
      <c r="X10" s="306"/>
      <c r="Y10" s="306"/>
      <c r="Z10" s="309"/>
      <c r="AA10" s="305" t="str">
        <f>IF(入力!AB15="","",入力!AB15)</f>
        <v>晴輝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たむら</v>
      </c>
      <c r="F15" s="299"/>
      <c r="G15" s="299"/>
      <c r="H15" s="299"/>
      <c r="I15" s="299"/>
      <c r="J15" s="299" t="str">
        <f>IF(入力!K20="","",入力!K20)</f>
        <v>はるき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163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みやざわ</v>
      </c>
      <c r="Z15" s="299"/>
      <c r="AA15" s="299"/>
      <c r="AB15" s="299"/>
      <c r="AC15" s="299"/>
      <c r="AD15" s="299" t="str">
        <f>IF(入力!AE20="","",入力!AE20)</f>
        <v>くうだい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146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田村</v>
      </c>
      <c r="F16" s="314"/>
      <c r="G16" s="314"/>
      <c r="H16" s="314"/>
      <c r="I16" s="314"/>
      <c r="J16" s="314" t="str">
        <f>IF(入力!K21="","",入力!K21)</f>
        <v>晴輝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宮澤</v>
      </c>
      <c r="Z16" s="314"/>
      <c r="AA16" s="314"/>
      <c r="AB16" s="314"/>
      <c r="AC16" s="314"/>
      <c r="AD16" s="314" t="str">
        <f>IF(入力!AE21="","",入力!AE21)</f>
        <v>空大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さとう</v>
      </c>
      <c r="F17" s="285"/>
      <c r="G17" s="285"/>
      <c r="H17" s="285"/>
      <c r="I17" s="285"/>
      <c r="J17" s="285" t="str">
        <f>IF(入力!K22="","",入力!K22)</f>
        <v>ゆうや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158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なかま</v>
      </c>
      <c r="Z17" s="285"/>
      <c r="AA17" s="285"/>
      <c r="AB17" s="285"/>
      <c r="AC17" s="285"/>
      <c r="AD17" s="285" t="str">
        <f>IF(入力!AE22="","",入力!AE22)</f>
        <v>しゅんた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165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佐藤</v>
      </c>
      <c r="F18" s="278"/>
      <c r="G18" s="278"/>
      <c r="H18" s="278"/>
      <c r="I18" s="278"/>
      <c r="J18" s="278" t="str">
        <f>IF(入力!K23="","",入力!K23)</f>
        <v>優也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仲間</v>
      </c>
      <c r="Z18" s="278"/>
      <c r="AA18" s="278"/>
      <c r="AB18" s="278"/>
      <c r="AC18" s="278"/>
      <c r="AD18" s="278" t="str">
        <f>IF(入力!AE23="","",入力!AE23)</f>
        <v>駿太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めぐろ</v>
      </c>
      <c r="F19" s="285"/>
      <c r="G19" s="285"/>
      <c r="H19" s="285"/>
      <c r="I19" s="285"/>
      <c r="J19" s="285" t="str">
        <f>IF(入力!K24="","",入力!K24)</f>
        <v>たかと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157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もり</v>
      </c>
      <c r="Z19" s="285"/>
      <c r="AA19" s="285"/>
      <c r="AB19" s="285"/>
      <c r="AC19" s="285"/>
      <c r="AD19" s="285" t="str">
        <f>IF(入力!AE24="","",入力!AE24)</f>
        <v>たくと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143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目黒</v>
      </c>
      <c r="F20" s="278"/>
      <c r="G20" s="278"/>
      <c r="H20" s="278"/>
      <c r="I20" s="278"/>
      <c r="J20" s="278" t="str">
        <f>IF(入力!K25="","",入力!K25)</f>
        <v>貴叶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森</v>
      </c>
      <c r="Z20" s="278"/>
      <c r="AA20" s="278"/>
      <c r="AB20" s="278"/>
      <c r="AC20" s="278"/>
      <c r="AD20" s="278" t="str">
        <f>IF(入力!AE25="","",入力!AE25)</f>
        <v>巧翔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まつうら</v>
      </c>
      <c r="F21" s="285"/>
      <c r="G21" s="285"/>
      <c r="H21" s="285"/>
      <c r="I21" s="285"/>
      <c r="J21" s="285" t="str">
        <f>IF(入力!K26="","",入力!K26)</f>
        <v>なおや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171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いしばし</v>
      </c>
      <c r="Z21" s="285"/>
      <c r="AA21" s="285"/>
      <c r="AB21" s="285"/>
      <c r="AC21" s="285"/>
      <c r="AD21" s="285" t="str">
        <f>IF(入力!AE26="","",入力!AE26)</f>
        <v>たくや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151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松浦</v>
      </c>
      <c r="F22" s="278"/>
      <c r="G22" s="278"/>
      <c r="H22" s="278"/>
      <c r="I22" s="278"/>
      <c r="J22" s="278" t="str">
        <f>IF(入力!K27="","",入力!K27)</f>
        <v>直弥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石橋</v>
      </c>
      <c r="Z22" s="278"/>
      <c r="AA22" s="278"/>
      <c r="AB22" s="278"/>
      <c r="AC22" s="278"/>
      <c r="AD22" s="278" t="str">
        <f>IF(入力!AE27="","",入力!AE27)</f>
        <v>拓也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ほそかわ</v>
      </c>
      <c r="F23" s="285"/>
      <c r="G23" s="285"/>
      <c r="H23" s="285"/>
      <c r="I23" s="285"/>
      <c r="J23" s="285" t="str">
        <f>IF(入力!K28="","",入力!K28)</f>
        <v>しゅんたろう</v>
      </c>
      <c r="K23" s="285"/>
      <c r="L23" s="285"/>
      <c r="M23" s="285"/>
      <c r="N23" s="286"/>
      <c r="O23" s="281">
        <f>IF(入力!P28="","",入力!P28)</f>
        <v>1</v>
      </c>
      <c r="P23" s="281"/>
      <c r="Q23" s="279">
        <f>IF(入力!R28="","",入力!R28)</f>
        <v>174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にしもり</v>
      </c>
      <c r="Z23" s="285"/>
      <c r="AA23" s="285"/>
      <c r="AB23" s="285"/>
      <c r="AC23" s="285"/>
      <c r="AD23" s="285" t="str">
        <f>IF(入力!AE28="","",入力!AE28)</f>
        <v>しゅんすけ</v>
      </c>
      <c r="AE23" s="285"/>
      <c r="AF23" s="285"/>
      <c r="AG23" s="285"/>
      <c r="AH23" s="286"/>
      <c r="AI23" s="281">
        <f>IF(入力!AJ28="","",入力!AJ28)</f>
        <v>1</v>
      </c>
      <c r="AJ23" s="281"/>
      <c r="AK23" s="279">
        <f>IF(入力!AL28="","",入力!AL28)</f>
        <v>155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細川</v>
      </c>
      <c r="F24" s="278"/>
      <c r="G24" s="278"/>
      <c r="H24" s="278"/>
      <c r="I24" s="278"/>
      <c r="J24" s="278" t="str">
        <f>IF(入力!K29="","",入力!K29)</f>
        <v>駿太朗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西森</v>
      </c>
      <c r="Z24" s="278"/>
      <c r="AA24" s="278"/>
      <c r="AB24" s="278"/>
      <c r="AC24" s="278"/>
      <c r="AD24" s="278" t="str">
        <f>IF(入力!AE29="","",入力!AE29)</f>
        <v>俊輔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なかま</v>
      </c>
      <c r="F25" s="285"/>
      <c r="G25" s="285"/>
      <c r="H25" s="285"/>
      <c r="I25" s="285"/>
      <c r="J25" s="285" t="str">
        <f>IF(入力!K30="","",入力!K30)</f>
        <v>ゆうた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173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しもむら</v>
      </c>
      <c r="Z25" s="285"/>
      <c r="AA25" s="285"/>
      <c r="AB25" s="285"/>
      <c r="AC25" s="285"/>
      <c r="AD25" s="285" t="str">
        <f>IF(入力!AE30="","",入力!AE30)</f>
        <v>こうた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170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仲間</v>
      </c>
      <c r="F26" s="291"/>
      <c r="G26" s="291"/>
      <c r="H26" s="291"/>
      <c r="I26" s="291"/>
      <c r="J26" s="291" t="str">
        <f>IF(入力!K31="","",入力!K31)</f>
        <v>優多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下村</v>
      </c>
      <c r="Z26" s="291"/>
      <c r="AA26" s="291"/>
      <c r="AB26" s="291"/>
      <c r="AC26" s="291"/>
      <c r="AD26" s="291" t="str">
        <f>IF(入力!AE31="","",入力!AE31)</f>
        <v>康太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2139</v>
      </c>
      <c r="B7" s="45" t="str">
        <f t="shared" ref="B7:C7" si="0">IF($A$8="","",IF($A$9="",B8,B8&amp;"・"&amp;B9))</f>
        <v>川崎市立長沢中学校</v>
      </c>
      <c r="C7" s="45">
        <f t="shared" si="0"/>
        <v>0</v>
      </c>
      <c r="D7" s="45" t="str">
        <f>IF($A$8="","",IF(OR($A$9="",D8=D9),D8,D8&amp;"・"&amp;D9))</f>
        <v>川崎</v>
      </c>
      <c r="E7" s="45">
        <f>IF($A$8="","",IF(OR($A$9="",E8=E9),E8,E8&amp;"・"&amp;E9))</f>
        <v>1</v>
      </c>
      <c r="F7" s="45" t="str">
        <f t="shared" ref="F7:S7" si="1">IF($A$8="","",F8)</f>
        <v>215</v>
      </c>
      <c r="G7" s="45" t="str">
        <f t="shared" si="1"/>
        <v>0012</v>
      </c>
      <c r="H7" s="45">
        <f t="shared" si="1"/>
        <v>0</v>
      </c>
      <c r="I7" s="45" t="str">
        <f t="shared" si="1"/>
        <v>川崎市麻生区東百合丘４－１２－１</v>
      </c>
      <c r="J7" s="45">
        <f t="shared" si="1"/>
        <v>0</v>
      </c>
      <c r="K7" s="45" t="str">
        <f t="shared" si="1"/>
        <v>044</v>
      </c>
      <c r="L7" s="45" t="str">
        <f t="shared" si="1"/>
        <v>954</v>
      </c>
      <c r="M7" s="45" t="str">
        <f t="shared" si="1"/>
        <v>5611</v>
      </c>
      <c r="N7" s="45" t="str">
        <f t="shared" si="1"/>
        <v>044</v>
      </c>
      <c r="O7" s="45" t="str">
        <f t="shared" si="1"/>
        <v>954</v>
      </c>
      <c r="P7" s="45" t="str">
        <f t="shared" si="1"/>
        <v>5984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2139</v>
      </c>
      <c r="B8" s="46" t="str">
        <f>IF(入力!$F$3="","",入力!$F$3)</f>
        <v>川崎市立長沢中学校</v>
      </c>
      <c r="C8" s="46"/>
      <c r="D8" s="46" t="str">
        <f>IF(入力!$Z$2="","",入力!$Z$2)</f>
        <v>川崎</v>
      </c>
      <c r="E8" s="46">
        <f>IF(入力!$I$2="","",入力!$I$2)</f>
        <v>1</v>
      </c>
      <c r="F8" s="61" t="str">
        <f>IF(入力!$F$6="","",入力!$F$6)</f>
        <v>215</v>
      </c>
      <c r="G8" s="57" t="str">
        <f>IF(入力!$I$6="","",入力!$I$6)</f>
        <v>0012</v>
      </c>
      <c r="H8" s="46"/>
      <c r="I8" s="46" t="str">
        <f>IF(入力!$L$5="","",入力!$L$5)</f>
        <v>川崎市麻生区東百合丘４－１２－１</v>
      </c>
      <c r="J8" s="46"/>
      <c r="K8" s="57" t="str">
        <f>IF(入力!$AB$4="","",入力!$AB$4)</f>
        <v>044</v>
      </c>
      <c r="L8" s="57" t="str">
        <f>IF(入力!$AG$4="","",入力!$AG$4)</f>
        <v>954</v>
      </c>
      <c r="M8" s="57" t="str">
        <f>IF(入力!$AL$4="","",入力!$AL$4)</f>
        <v>5611</v>
      </c>
      <c r="N8" s="57" t="str">
        <f>IF(入力!$AB$6="","",入力!$AB$6)</f>
        <v>044</v>
      </c>
      <c r="O8" s="57" t="str">
        <f>IF(入力!$AG$6="","",入力!$AG$6)</f>
        <v>954</v>
      </c>
      <c r="P8" s="57" t="str">
        <f>IF(入力!$AL$6="","",入力!$AL$6)</f>
        <v>5984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5611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徳武</v>
      </c>
      <c r="D16" s="46" t="str">
        <f>IF(入力!$L$13="","",入力!$L$13)</f>
        <v>佑一</v>
      </c>
      <c r="E16" s="46" t="str">
        <f>IF(入力!$F$12="","",入力!$F$12)</f>
        <v>とくたけ</v>
      </c>
      <c r="F16" s="46" t="str">
        <f>IF(入力!$L$12="","",入力!$L$12)</f>
        <v>ゆういち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丸尾</v>
      </c>
      <c r="D17" s="46" t="str">
        <f>IF(入力!$AB$13="","",入力!$AB$13)</f>
        <v>侑</v>
      </c>
      <c r="E17" s="46" t="str">
        <f>IF(入力!$V$12="","",入力!$V$12)</f>
        <v>まるお</v>
      </c>
      <c r="F17" s="46" t="str">
        <f>IF(入力!$AB$12="","",入力!$AB$12)</f>
        <v>たすく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岩永</v>
      </c>
      <c r="D20" s="46" t="str">
        <f>IF(入力!$L$15="","",入力!$L$15)</f>
        <v>大和</v>
      </c>
      <c r="E20" s="46" t="str">
        <f>IF(入力!$F$14="","",入力!$F$14)</f>
        <v>いわなが</v>
      </c>
      <c r="F20" s="46" t="str">
        <f>IF(入力!$L$14="","",入力!$L$14)</f>
        <v>やまと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田村</v>
      </c>
      <c r="D24" s="46" t="str">
        <f>IF(入力!$AB$15="","",入力!$AB$15)</f>
        <v>晴輝</v>
      </c>
      <c r="E24" s="46" t="str">
        <f>IF(入力!$V$14="","",入力!$V$14)</f>
        <v>たむら</v>
      </c>
      <c r="F24" s="46" t="str">
        <f>IF(入力!$AB$14="","",入力!$AB$14)</f>
        <v>はるき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田村</v>
      </c>
      <c r="D53" s="46" t="str">
        <f>IF(OR(L53&lt;&gt;"○",入力!K21=""),"",入力!K21)</f>
        <v>晴輝</v>
      </c>
      <c r="E53" s="46" t="str">
        <f>IF(OR(L53&lt;&gt;"○",入力!F20=""),"",入力!F20)</f>
        <v>たむら</v>
      </c>
      <c r="F53" s="46" t="str">
        <f>IF(OR(L53&lt;&gt;"○",入力!K20=""),"",入力!K20)</f>
        <v>はるき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佐藤</v>
      </c>
      <c r="D54" s="46" t="str">
        <f>IF(OR(L54&lt;&gt;"○",入力!K23=""),"",入力!K23)</f>
        <v>優也</v>
      </c>
      <c r="E54" s="46" t="str">
        <f>IF(OR(L54&lt;&gt;"○",入力!F22=""),"",入力!F22)</f>
        <v>さとう</v>
      </c>
      <c r="F54" s="46" t="str">
        <f>IF(OR(L54&lt;&gt;"○",入力!K22=""),"",入力!K22)</f>
        <v>ゆうや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目黒</v>
      </c>
      <c r="D55" s="46" t="str">
        <f>IF(OR(L55&lt;&gt;"○",入力!K25=""),"",入力!K25)</f>
        <v>貴叶</v>
      </c>
      <c r="E55" s="46" t="str">
        <f>IF(OR(L55&lt;&gt;"○",入力!F24=""),"",入力!F24)</f>
        <v>めぐろ</v>
      </c>
      <c r="F55" s="46" t="str">
        <f>IF(OR(L55&lt;&gt;"○",入力!K24=""),"",入力!K24)</f>
        <v>たかと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松浦</v>
      </c>
      <c r="D56" s="46" t="str">
        <f>IF(OR(L56&lt;&gt;"○",入力!K27=""),"",入力!K27)</f>
        <v>直弥</v>
      </c>
      <c r="E56" s="46" t="str">
        <f>IF(OR(L56&lt;&gt;"○",入力!F26=""),"",入力!F26)</f>
        <v>まつうら</v>
      </c>
      <c r="F56" s="46" t="str">
        <f>IF(OR(L56&lt;&gt;"○",入力!K26=""),"",入力!K26)</f>
        <v>なおや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171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細川</v>
      </c>
      <c r="D57" s="46" t="str">
        <f>IF(OR(L57&lt;&gt;"○",入力!K29=""),"",入力!K29)</f>
        <v>駿太朗</v>
      </c>
      <c r="E57" s="46" t="str">
        <f>IF(OR(L57&lt;&gt;"○",入力!F28=""),"",入力!F28)</f>
        <v>ほそかわ</v>
      </c>
      <c r="F57" s="46" t="str">
        <f>IF(OR(L57&lt;&gt;"○",入力!K28=""),"",入力!K28)</f>
        <v>しゅんたろう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174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仲間</v>
      </c>
      <c r="D58" s="46" t="str">
        <f>IF(OR(L58&lt;&gt;"○",入力!K31=""),"",入力!K31)</f>
        <v>優多</v>
      </c>
      <c r="E58" s="46" t="str">
        <f>IF(OR(L58&lt;&gt;"○",入力!F30=""),"",入力!F30)</f>
        <v>なかま</v>
      </c>
      <c r="F58" s="46" t="str">
        <f>IF(OR(L58&lt;&gt;"○",入力!K30=""),"",入力!K30)</f>
        <v>ゆうた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173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宮澤</v>
      </c>
      <c r="D59" s="46" t="str">
        <f>IF(OR(L59&lt;&gt;"○",入力!AE21=""),"",入力!AE21)</f>
        <v>空大</v>
      </c>
      <c r="E59" s="46" t="str">
        <f>IF(OR(L59&lt;&gt;"○",入力!Z20=""),"",入力!Z20)</f>
        <v>みやざわ</v>
      </c>
      <c r="F59" s="46" t="str">
        <f>IF(OR(L59&lt;&gt;"○",入力!AE20=""),"",入力!AE20)</f>
        <v>くうだい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146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仲間</v>
      </c>
      <c r="D60" s="46" t="str">
        <f>IF(OR(L60&lt;&gt;"○",入力!AE23=""),"",入力!AE23)</f>
        <v>駿太</v>
      </c>
      <c r="E60" s="46" t="str">
        <f>IF(OR(L60&lt;&gt;"○",入力!Z22=""),"",入力!Z22)</f>
        <v>なかま</v>
      </c>
      <c r="F60" s="46" t="str">
        <f>IF(OR(L60&lt;&gt;"○",入力!AE22=""),"",入力!AE22)</f>
        <v>しゅんた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森</v>
      </c>
      <c r="D61" s="46" t="str">
        <f>IF(OR(L61&lt;&gt;"○",入力!AE25=""),"",入力!AE25)</f>
        <v>巧翔</v>
      </c>
      <c r="E61" s="46" t="str">
        <f>IF(OR(L61&lt;&gt;"○",入力!Z24=""),"",入力!Z24)</f>
        <v>もり</v>
      </c>
      <c r="F61" s="46" t="str">
        <f>IF(OR(L61&lt;&gt;"○",入力!AE24=""),"",入力!AE24)</f>
        <v>たくと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143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石橋</v>
      </c>
      <c r="D62" s="46" t="str">
        <f>IF(OR(L62&lt;&gt;"○",入力!AE27=""),"",入力!AE27)</f>
        <v>拓也</v>
      </c>
      <c r="E62" s="46" t="str">
        <f>IF(OR(L62&lt;&gt;"○",入力!Z26=""),"",入力!Z26)</f>
        <v>いしばし</v>
      </c>
      <c r="F62" s="46" t="str">
        <f>IF(OR(L62&lt;&gt;"○",入力!AE26=""),"",入力!AE26)</f>
        <v>たくや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西森</v>
      </c>
      <c r="D63" s="46" t="str">
        <f>IF(OR(L63&lt;&gt;"○",入力!AE29=""),"",入力!AE29)</f>
        <v>俊輔</v>
      </c>
      <c r="E63" s="46" t="str">
        <f>IF(OR(L63&lt;&gt;"○",入力!Z28=""),"",入力!Z28)</f>
        <v>にしもり</v>
      </c>
      <c r="F63" s="46" t="str">
        <f>IF(OR(L63&lt;&gt;"○",入力!AE28=""),"",入力!AE28)</f>
        <v>しゅんすけ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下村</v>
      </c>
      <c r="D64" s="46" t="str">
        <f>IF(OR(L64&lt;&gt;"○",入力!AE31=""),"",入力!AE31)</f>
        <v>康太</v>
      </c>
      <c r="E64" s="46" t="str">
        <f>IF(OR(L64&lt;&gt;"○",入力!Z30=""),"",入力!Z30)</f>
        <v>しもむら</v>
      </c>
      <c r="F64" s="46" t="str">
        <f>IF(OR(L64&lt;&gt;"○",入力!AE30=""),"",入力!AE30)</f>
        <v>こうた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170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2018-11-08T09:40:25Z</dcterms:modified>
</cp:coreProperties>
</file>