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23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<sst xmlns="http://schemas.openxmlformats.org/spreadsheetml/2006/main" count="1449" uniqueCount="744">
  <si>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</si>
  <si>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</si>
  <si>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</si>
  <si>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</si>
  <si>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</si>
  <si>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</si>
  <si>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</si>
  <si>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</si>
  <si>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</si>
  <si>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</si>
  <si>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</si>
  <si>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</si>
  <si>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</si>
  <si>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</si>
  <si>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</si>
  <si>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</si>
  <si>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</si>
  <si>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</si>
  <si>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</si>
  <si>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</si>
  <si>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</si>
  <si>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</si>
  <si>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</si>
  <si>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</si>
  <si>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</si>
  <si>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</si>
  <si>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</si>
  <si>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</si>
  <si>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</si>
  <si>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</si>
  <si>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</si>
  <si>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</si>
  <si>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</si>
  <si>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</si>
  <si>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</si>
  <si>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</si>
  <si>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</si>
  <si>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</si>
  <si>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</si>
  <si>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</si>
  <si>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</si>
  <si>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</si>
  <si>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</si>
  <si>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</si>
  <si>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</si>
  <si>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</si>
  <si>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</si>
  <si>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</si>
  <si>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</si>
  <si>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</si>
  <si>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</si>
  <si>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</si>
  <si>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</si>
  <si>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</si>
  <si>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</si>
  <si>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</si>
  <si>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</si>
  <si>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</si>
  <si>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</si>
  <si>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</si>
  <si>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</si>
  <si>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</si>
  <si>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</si>
  <si>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</si>
  <si>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</si>
  <si>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</si>
  <si>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</si>
  <si>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</si>
  <si>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</si>
  <si>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</si>
  <si>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</si>
  <si>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</si>
  <si>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</si>
  <si>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</si>
  <si>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</si>
  <si>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</si>
  <si>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</si>
  <si>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</si>
  <si>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</si>
  <si>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</si>
  <si>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</si>
  <si>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</si>
  <si>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</si>
  <si>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</si>
  <si>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</si>
  <si>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</si>
  <si>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</si>
  <si>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</si>
  <si>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</si>
  <si>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</si>
  <si>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</si>
  <si>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</si>
  <si>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</si>
  <si>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</si>
  <si>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</si>
  <si>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</si>
  <si>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</si>
  <si>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</si>
  <si>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</si>
  <si>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</si>
  <si>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</si>
  <si>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</si>
  <si>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</si>
  <si>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</si>
  <si>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</si>
  <si>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</si>
  <si>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</si>
  <si>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</si>
  <si>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</si>
  <si>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</si>
  <si>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</si>
  <si>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</si>
  <si>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</si>
  <si>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</si>
  <si>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</si>
  <si>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</si>
  <si>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</si>
  <si>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</si>
  <si>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</si>
  <si>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</si>
  <si>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</si>
  <si>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</si>
  <si>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</si>
  <si>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</si>
  <si>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</si>
  <si>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</si>
  <si>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</si>
  <si>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</si>
  <si>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</si>
  <si>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</si>
  <si>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</si>
  <si>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</si>
  <si>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</si>
  <si>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</si>
  <si>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</si>
  <si>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</si>
  <si>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</si>
  <si>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</si>
  <si>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</si>
  <si>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</si>
  <si>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</si>
  <si>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</si>
  <si>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</si>
  <si>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</si>
  <si>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</si>
  <si>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</si>
  <si>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</si>
  <si>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</si>
  <si>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</si>
  <si>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</si>
  <si>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</si>
  <si>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</si>
  <si>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</si>
  <si>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</si>
  <si>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</si>
  <si>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</si>
  <si>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</si>
  <si>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</si>
  <si>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</si>
  <si>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</si>
  <si>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</si>
  <si>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</si>
  <si>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</si>
  <si>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</si>
  <si>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</si>
  <si>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</si>
  <si>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</si>
  <si>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</si>
  <si>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</si>
  <si>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</si>
  <si>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</si>
  <si>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</si>
  <si>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</si>
  <si>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</si>
  <si>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</si>
  <si>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</si>
  <si>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</si>
  <si>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</si>
  <si>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</si>
  <si>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</si>
  <si>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</si>
  <si>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</si>
  <si>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</si>
  <si>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</si>
  <si>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</si>
  <si>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</si>
  <si>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</si>
  <si>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</si>
  <si>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</si>
  <si>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</si>
  <si>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</si>
  <si>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</si>
  <si>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</si>
  <si>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</si>
  <si>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</si>
  <si>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</si>
  <si>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</si>
  <si>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</si>
  <si>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</si>
  <si>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</si>
  <si>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</si>
  <si>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</si>
  <si>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</si>
  <si>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</si>
  <si>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</si>
  <si>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</si>
  <si>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</si>
  <si>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</si>
  <si>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</si>
  <si>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</si>
  <si>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</si>
  <si>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</si>
  <si>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</si>
  <si>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</si>
  <si>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</si>
  <si>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</si>
  <si>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</si>
  <si>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</si>
  <si>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</si>
  <si>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</si>
  <si>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</si>
  <si>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</si>
  <si>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</si>
  <si>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</si>
  <si>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</si>
  <si>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</si>
  <si>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</si>
  <si>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</si>
  <si>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</si>
  <si>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</si>
  <si>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</si>
  <si>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</si>
  <si>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</si>
  <si>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</si>
  <si>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</si>
  <si>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</si>
  <si>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</si>
  <si>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</si>
  <si>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</si>
  <si>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</si>
  <si>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</si>
  <si>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</si>
  <si>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</si>
  <si>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</si>
  <si>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</si>
  <si>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</si>
  <si>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</si>
  <si>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</si>
  <si>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</si>
  <si>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</si>
  <si>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</si>
  <si>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</si>
  <si>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</si>
  <si>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</si>
  <si>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</si>
  <si>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</si>
  <si>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</si>
  <si>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</si>
  <si>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</si>
  <si>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</si>
  <si>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</si>
  <si>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</si>
  <si>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</si>
  <si>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</si>
  <si>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</si>
  <si>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</si>
  <si>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</si>
  <si>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</si>
  <si>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</si>
  <si>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</si>
  <si>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</si>
  <si>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</si>
  <si>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</si>
  <si>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</si>
  <si>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</si>
  <si>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</si>
  <si>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</si>
  <si>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</si>
  <si>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</si>
  <si>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</si>
  <si>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</si>
  <si>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</si>
  <si>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</si>
  <si>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</si>
  <si>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</si>
  <si>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</si>
  <si>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</si>
  <si>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</si>
  <si>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</si>
  <si>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</si>
  <si>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</si>
  <si>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</si>
  <si>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</si>
  <si>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</si>
  <si>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</si>
  <si>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</si>
  <si>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</si>
  <si>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</si>
  <si>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</si>
  <si>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</si>
  <si>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</si>
  <si>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</si>
  <si>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</si>
  <si>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</si>
  <si>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</si>
  <si>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</si>
  <si>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</si>
  <si>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</si>
  <si>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</si>
  <si>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</si>
  <si>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</si>
  <si>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</si>
  <si>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</si>
  <si>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</si>
  <si>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</si>
  <si>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</si>
  <si>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</si>
  <si>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</si>
  <si>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</si>
  <si>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</si>
  <si>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</si>
  <si>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</si>
  <si>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</si>
  <si>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</si>
  <si>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</si>
  <si>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</si>
  <si>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</si>
  <si>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</si>
  <si>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</si>
  <si>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</si>
  <si>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</si>
  <si>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</si>
  <si>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</si>
  <si>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</si>
  <si>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</si>
  <si>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</si>
  <si>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</si>
  <si>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</si>
  <si>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</si>
  <si>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</si>
  <si>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</si>
  <si>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</si>
  <si>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</si>
  <si>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</si>
  <si>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</si>
  <si>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</si>
  <si>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</si>
  <si>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</si>
  <si>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</si>
  <si>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</si>
  <si>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</si>
  <si>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</si>
  <si>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</si>
  <si>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</si>
  <si>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</si>
  <si>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</si>
  <si>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</si>
  <si>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</si>
  <si>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</si>
  <si>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</si>
  <si>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</si>
  <si>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</si>
  <si>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</si>
  <si>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</si>
  <si>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</si>
  <si>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</si>
  <si>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</si>
  <si>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</si>
  <si>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</si>
  <si>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</si>
  <si>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</si>
  <si>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</si>
  <si>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</si>
  <si>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</si>
  <si>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</si>
  <si>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</si>
  <si>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</si>
  <si>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</si>
  <si>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</si>
  <si>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</si>
  <si>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</si>
  <si>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</si>
  <si>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</si>
  <si>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</si>
  <si>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</si>
  <si>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</si>
  <si>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</si>
  <si>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</si>
  <si>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</si>
  <si>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</si>
  <si>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</si>
  <si>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</si>
  <si>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</si>
  <si>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</si>
  <si>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</si>
  <si>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</si>
  <si>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</si>
  <si>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</si>
  <si>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</si>
  <si>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</si>
  <si>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</si>
  <si>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</si>
  <si>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</si>
  <si>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</si>
  <si>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</si>
  <si>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</si>
  <si>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</si>
  <si>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</si>
  <si>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</si>
  <si>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</si>
  <si>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</si>
  <si>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</si>
  <si>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</si>
  <si>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</si>
  <si>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</si>
  <si>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</si>
  <si>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</si>
  <si>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</si>
  <si>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</si>
  <si>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</si>
  <si>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</si>
  <si>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</si>
  <si>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</si>
  <si>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</si>
  <si>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</si>
  <si>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</si>
  <si>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</si>
  <si>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</si>
  <si>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</si>
  <si>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</si>
  <si>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</si>
  <si>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</si>
  <si>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</si>
  <si>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</si>
  <si>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</si>
  <si>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</si>
  <si>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</si>
  <si>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</si>
  <si>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</si>
  <si>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</si>
  <si>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</si>
  <si>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</si>
  <si>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</si>
  <si>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</si>
  <si>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</si>
  <si>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</si>
  <si>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</si>
  <si>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</si>
  <si>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</si>
  <si>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</si>
  <si>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</si>
  <si>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</si>
  <si>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</si>
  <si>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</si>
  <si>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</si>
  <si>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</si>
  <si>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</si>
  <si>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</si>
  <si>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</si>
  <si>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</si>
  <si>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</si>
  <si>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</si>
  <si>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</si>
  <si>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</si>
  <si>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</si>
  <si>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</si>
  <si>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</si>
  <si>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</si>
  <si>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</si>
  <si>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</si>
  <si>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</si>
  <si>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</si>
  <si>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</si>
  <si>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</si>
  <si>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</si>
  <si>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</si>
  <si>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</si>
  <si>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</si>
  <si>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</si>
  <si>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</si>
  <si>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</si>
  <si>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</si>
  <si>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</si>
  <si>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</si>
  <si>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</si>
  <si>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</si>
  <si>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</si>
  <si>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</si>
  <si>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</si>
  <si>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</si>
  <si>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</si>
  <si>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</si>
  <si>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</si>
  <si>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</si>
  <si>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</si>
  <si>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</si>
  <si>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</si>
  <si>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</si>
  <si>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</si>
  <si>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</si>
  <si>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</si>
  <si>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</si>
  <si>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</si>
  <si>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</si>
  <si>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</si>
  <si>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</si>
  <si>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</si>
  <si>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</si>
  <si>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</si>
  <si>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</si>
  <si>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</si>
  <si>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</si>
  <si>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</si>
  <si>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</si>
  <si>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</si>
  <si>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</si>
  <si>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</si>
  <si>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</si>
  <si>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</si>
  <si>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</si>
  <si>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</si>
  <si>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</si>
  <si>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</si>
  <si>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</si>
  <si>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</si>
  <si>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</si>
  <si>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</si>
  <si>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</si>
  <si>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</si>
  <si>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</si>
  <si>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</si>
  <si>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</si>
  <si>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</si>
  <si>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</si>
  <si>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</si>
  <si>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</si>
  <si>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</si>
  <si>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</si>
  <si>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</si>
  <si>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</si>
  <si>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</si>
  <si>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</si>
  <si>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</si>
  <si>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</si>
  <si>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</si>
  <si>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</si>
  <si>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</si>
  <si>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</si>
  <si>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</si>
  <si>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</si>
  <si>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</si>
  <si>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</si>
  <si>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</si>
  <si>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</si>
  <si>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</si>
  <si>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</si>
  <si>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</si>
  <si>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</si>
  <si>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</si>
  <si>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</si>
  <si>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</si>
  <si>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</si>
  <si>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</si>
  <si>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</si>
  <si>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</si>
  <si>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</si>
  <si>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</si>
  <si>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</si>
  <si>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</si>
  <si>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</si>
  <si>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</si>
  <si>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</si>
  <si>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</si>
  <si>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</si>
  <si>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</si>
  <si>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</si>
  <si>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</si>
  <si>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</si>
  <si>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</si>
  <si>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</si>
  <si>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</si>
  <si>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</si>
  <si>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</si>
  <si>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</si>
  <si>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</si>
  <si>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</si>
  <si>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</si>
  <si>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</si>
  <si>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</si>
  <si>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</si>
  <si>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</si>
  <si>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</si>
  <si>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</si>
  <si>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</si>
  <si>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</si>
  <si>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</si>
  <si>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</si>
  <si>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</si>
  <si>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</si>
  <si>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</si>
  <si>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</si>
  <si>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</si>
  <si>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</si>
  <si>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</si>
  <si>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</si>
  <si>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</si>
  <si>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</si>
  <si>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</si>
  <si>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</si>
  <si>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</si>
  <si>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</si>
  <si>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</si>
  <si>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</si>
  <si>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</si>
  <si>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</si>
  <si>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</si>
  <si>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</si>
  <si>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</si>
  <si>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</si>
  <si>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</si>
  <si>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</si>
  <si>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</si>
  <si>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</si>
  <si>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</si>
  <si>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</si>
  <si>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</si>
  <si>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</si>
  <si>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</si>
  <si>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</si>
  <si>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</si>
  <si>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</si>
  <si>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</si>
  <si>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</si>
  <si>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</si>
  <si>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</si>
  <si>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</si>
  <si>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</si>
  <si>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</si>
  <si>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</si>
  <si>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</si>
  <si>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</si>
  <si>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</si>
  <si>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</si>
  <si>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</si>
  <si>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</si>
  <si>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</si>
  <si>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</si>
  <si>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</si>
  <si>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</si>
  <si>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</si>
  <si>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</si>
  <si>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</si>
  <si>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</si>
  <si>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</si>
  <si>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</si>
  <si>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</si>
  <si>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</si>
  <si>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</si>
  <si>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</si>
  <si>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</si>
  <si>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</si>
  <si>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</si>
  <si>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</si>
  <si>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</si>
  <si>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</si>
  <si>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</si>
  <si>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</si>
  <si>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</si>
  <si>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</si>
  <si>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</si>
  <si>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</si>
  <si>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</si>
  <si>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</si>
  <si>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</si>
  <si>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</si>
  <si>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</si>
  <si>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</si>
  <si>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</si>
  <si>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</si>
  <si>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</si>
  <si>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240</t>
    <phoneticPr fontId="2"/>
  </si>
  <si>
    <t>0066</t>
    <phoneticPr fontId="2"/>
  </si>
  <si>
    <t>横浜市保土ケ谷区釜台町3－1</t>
    <rPh sb="0" eb="3">
      <t>ヨコハマシ</t>
    </rPh>
    <rPh sb="3" eb="7">
      <t>ホドガヤ</t>
    </rPh>
    <rPh sb="7" eb="8">
      <t>ク</t>
    </rPh>
    <rPh sb="8" eb="11">
      <t>カマダイチョウ</t>
    </rPh>
    <phoneticPr fontId="2"/>
  </si>
  <si>
    <t>045</t>
    <phoneticPr fontId="2"/>
  </si>
  <si>
    <t>331</t>
    <phoneticPr fontId="2"/>
  </si>
  <si>
    <t>8521</t>
    <phoneticPr fontId="2"/>
  </si>
  <si>
    <t>5612</t>
    <phoneticPr fontId="2"/>
  </si>
  <si>
    <t>331</t>
    <phoneticPr fontId="2"/>
  </si>
  <si>
    <t>阿部</t>
    <rPh sb="0" eb="2">
      <t>アベ</t>
    </rPh>
    <phoneticPr fontId="2"/>
  </si>
  <si>
    <t>千洋</t>
    <rPh sb="0" eb="1">
      <t>セン</t>
    </rPh>
    <rPh sb="1" eb="2">
      <t>ヨウ</t>
    </rPh>
    <phoneticPr fontId="2"/>
  </si>
  <si>
    <t>あべ</t>
    <phoneticPr fontId="2"/>
  </si>
  <si>
    <t>ちひろ</t>
    <phoneticPr fontId="2"/>
  </si>
  <si>
    <t>服部</t>
    <rPh sb="0" eb="2">
      <t>ハットリ</t>
    </rPh>
    <phoneticPr fontId="2"/>
  </si>
  <si>
    <t>晃一</t>
    <rPh sb="0" eb="2">
      <t>コウイチ</t>
    </rPh>
    <phoneticPr fontId="2"/>
  </si>
  <si>
    <t>はっとり</t>
    <phoneticPr fontId="2"/>
  </si>
  <si>
    <t>こういち</t>
    <phoneticPr fontId="2"/>
  </si>
  <si>
    <t>出垣</t>
    <rPh sb="0" eb="1">
      <t>デ</t>
    </rPh>
    <rPh sb="1" eb="2">
      <t>カキ</t>
    </rPh>
    <phoneticPr fontId="2"/>
  </si>
  <si>
    <t>宏眞</t>
    <rPh sb="0" eb="1">
      <t>ヒロ</t>
    </rPh>
    <rPh sb="1" eb="2">
      <t>シン</t>
    </rPh>
    <phoneticPr fontId="2"/>
  </si>
  <si>
    <t>でがき</t>
    <phoneticPr fontId="2"/>
  </si>
  <si>
    <t>ひろまさ</t>
    <phoneticPr fontId="2"/>
  </si>
  <si>
    <t>よしだ</t>
    <phoneticPr fontId="2"/>
  </si>
  <si>
    <t>あつや</t>
    <phoneticPr fontId="2"/>
  </si>
  <si>
    <t>𠮷田</t>
    <rPh sb="0" eb="3">
      <t>ヨシダ</t>
    </rPh>
    <phoneticPr fontId="2"/>
  </si>
  <si>
    <t>温陽</t>
    <rPh sb="0" eb="1">
      <t>オン</t>
    </rPh>
    <rPh sb="1" eb="2">
      <t>ヨウ</t>
    </rPh>
    <phoneticPr fontId="2"/>
  </si>
  <si>
    <t>松尾</t>
    <rPh sb="0" eb="2">
      <t>マツオ</t>
    </rPh>
    <phoneticPr fontId="2"/>
  </si>
  <si>
    <t>圭祐</t>
    <rPh sb="0" eb="2">
      <t>ケイスケ</t>
    </rPh>
    <phoneticPr fontId="2"/>
  </si>
  <si>
    <t>まつお</t>
    <phoneticPr fontId="2"/>
  </si>
  <si>
    <t>けいすけ</t>
    <phoneticPr fontId="2"/>
  </si>
  <si>
    <t>足立</t>
    <rPh sb="0" eb="2">
      <t>アダチ</t>
    </rPh>
    <phoneticPr fontId="2"/>
  </si>
  <si>
    <t>涼</t>
    <rPh sb="0" eb="1">
      <t>リョウ</t>
    </rPh>
    <phoneticPr fontId="2"/>
  </si>
  <si>
    <t>あだち</t>
    <phoneticPr fontId="2"/>
  </si>
  <si>
    <t>りょう</t>
    <phoneticPr fontId="2"/>
  </si>
  <si>
    <t>船戸</t>
    <rPh sb="0" eb="2">
      <t>フナト</t>
    </rPh>
    <phoneticPr fontId="2"/>
  </si>
  <si>
    <t>彪悟</t>
    <rPh sb="0" eb="1">
      <t>ヒョウ</t>
    </rPh>
    <rPh sb="1" eb="2">
      <t>ゴ</t>
    </rPh>
    <phoneticPr fontId="2"/>
  </si>
  <si>
    <t>ふなと</t>
    <phoneticPr fontId="2"/>
  </si>
  <si>
    <t>ひょうご</t>
    <phoneticPr fontId="2"/>
  </si>
  <si>
    <t>細井</t>
    <rPh sb="0" eb="2">
      <t>ホソイ</t>
    </rPh>
    <phoneticPr fontId="2"/>
  </si>
  <si>
    <t>寛夢</t>
    <rPh sb="0" eb="1">
      <t>ヒロ</t>
    </rPh>
    <rPh sb="1" eb="2">
      <t>ユメ</t>
    </rPh>
    <phoneticPr fontId="2"/>
  </si>
  <si>
    <t>ほそい</t>
    <phoneticPr fontId="2"/>
  </si>
  <si>
    <t>ひろむ</t>
    <phoneticPr fontId="2"/>
  </si>
  <si>
    <t>鶏徳</t>
    <rPh sb="0" eb="1">
      <t>ケイ</t>
    </rPh>
    <rPh sb="1" eb="2">
      <t>トク</t>
    </rPh>
    <phoneticPr fontId="2"/>
  </si>
  <si>
    <t>けいとく</t>
    <phoneticPr fontId="2"/>
  </si>
  <si>
    <t>たいか</t>
    <phoneticPr fontId="2"/>
  </si>
  <si>
    <t>太夏</t>
    <rPh sb="0" eb="1">
      <t>フト</t>
    </rPh>
    <rPh sb="1" eb="2">
      <t>ナツ</t>
    </rPh>
    <phoneticPr fontId="2"/>
  </si>
  <si>
    <t>ふくだ</t>
    <phoneticPr fontId="2"/>
  </si>
  <si>
    <t>そうた</t>
    <phoneticPr fontId="2"/>
  </si>
  <si>
    <t>福田</t>
    <rPh sb="0" eb="2">
      <t>フクダ</t>
    </rPh>
    <phoneticPr fontId="2"/>
  </si>
  <si>
    <t>想太</t>
    <rPh sb="0" eb="2">
      <t>ソウタ</t>
    </rPh>
    <phoneticPr fontId="2"/>
  </si>
  <si>
    <t>ほりうち</t>
    <phoneticPr fontId="2"/>
  </si>
  <si>
    <t>ぶんた</t>
    <phoneticPr fontId="2"/>
  </si>
  <si>
    <t>堀内</t>
    <rPh sb="0" eb="2">
      <t>ホリウチ</t>
    </rPh>
    <phoneticPr fontId="2"/>
  </si>
  <si>
    <t>文太</t>
    <rPh sb="0" eb="2">
      <t>ブンタ</t>
    </rPh>
    <phoneticPr fontId="2"/>
  </si>
  <si>
    <t>かがわ</t>
    <phoneticPr fontId="2"/>
  </si>
  <si>
    <t>たくと</t>
    <phoneticPr fontId="2"/>
  </si>
  <si>
    <t>香川</t>
    <rPh sb="0" eb="2">
      <t>カガワ</t>
    </rPh>
    <phoneticPr fontId="2"/>
  </si>
  <si>
    <t>拓斗</t>
    <rPh sb="0" eb="2">
      <t>タクト</t>
    </rPh>
    <phoneticPr fontId="2"/>
  </si>
  <si>
    <t>のざき</t>
    <phoneticPr fontId="2"/>
  </si>
  <si>
    <t>こうし</t>
    <phoneticPr fontId="2"/>
  </si>
  <si>
    <t>野崎</t>
    <rPh sb="0" eb="2">
      <t>ノザキ</t>
    </rPh>
    <phoneticPr fontId="2"/>
  </si>
  <si>
    <t>紘史</t>
    <rPh sb="0" eb="1">
      <t>コウ</t>
    </rPh>
    <rPh sb="1" eb="2">
      <t>シ</t>
    </rPh>
    <phoneticPr fontId="2"/>
  </si>
  <si>
    <t>しらい</t>
    <phoneticPr fontId="2"/>
  </si>
  <si>
    <t>あまね</t>
    <phoneticPr fontId="2"/>
  </si>
  <si>
    <t>白井</t>
    <rPh sb="0" eb="2">
      <t>シライ</t>
    </rPh>
    <phoneticPr fontId="2"/>
  </si>
  <si>
    <t>周</t>
    <rPh sb="0" eb="1">
      <t>アマネ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</si>
</sst>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="115" zoomScaleNormal="100" zoomScaleSheetLayoutView="115" workbookViewId="0"/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67" t="str">
        <f>IF(S2="","",VLOOKUP(S2,チーム番号!A2:E501,5,FALSE))</f>
        <v>横浜市立保土ヶ谷中学校</v>
      </c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70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2"/>
      <c r="AB4" s="101" t="s">
        <v>683</v>
      </c>
      <c r="AC4" s="102"/>
      <c r="AD4" s="102"/>
      <c r="AE4" s="102"/>
      <c r="AF4" s="4" t="s">
        <v>3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67" t="str">
        <f>IF(S7="","",VLOOKUP(S7,チーム番号!A2:E501,5,FALSE))</f>
        <v/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70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64" t="s">
        <v>578</v>
      </c>
      <c r="AI13" s="265"/>
      <c r="AJ13" s="74" t="s">
        <v>575</v>
      </c>
      <c r="AK13" s="74"/>
      <c r="AL13" s="74"/>
      <c r="AM13" s="74"/>
      <c r="AN13" s="265" t="s">
        <v>544</v>
      </c>
      <c r="AO13" s="26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59" t="s">
        <v>15</v>
      </c>
      <c r="S18" s="260"/>
      <c r="T18" s="259" t="s">
        <v>16</v>
      </c>
      <c r="U18" s="26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59" t="s">
        <v>15</v>
      </c>
      <c r="AM18" s="260"/>
      <c r="AN18" s="259" t="s">
        <v>16</v>
      </c>
      <c r="AO18" s="26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61"/>
      <c r="S19" s="261"/>
      <c r="T19" s="261"/>
      <c r="U19" s="26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61"/>
      <c r="AM19" s="261"/>
      <c r="AN19" s="261"/>
      <c r="AO19" s="26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49" t="s">
        <v>698</v>
      </c>
      <c r="G20" s="250"/>
      <c r="H20" s="250"/>
      <c r="I20" s="250"/>
      <c r="J20" s="251"/>
      <c r="K20" s="252" t="s">
        <v>699</v>
      </c>
      <c r="L20" s="250"/>
      <c r="M20" s="250"/>
      <c r="N20" s="250"/>
      <c r="O20" s="253"/>
      <c r="P20" s="203">
        <v>2</v>
      </c>
      <c r="Q20" s="204"/>
      <c r="R20" s="203">
        <v>166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1</v>
      </c>
      <c r="AK20" s="198"/>
      <c r="AL20" s="203">
        <v>173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54" t="s">
        <v>696</v>
      </c>
      <c r="G21" s="255"/>
      <c r="H21" s="255"/>
      <c r="I21" s="255"/>
      <c r="J21" s="256"/>
      <c r="K21" s="257" t="s">
        <v>697</v>
      </c>
      <c r="L21" s="255"/>
      <c r="M21" s="255"/>
      <c r="N21" s="255"/>
      <c r="O21" s="258"/>
      <c r="P21" s="205"/>
      <c r="Q21" s="91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171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163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156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168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75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4"/>
      <c r="V34" s="239" t="s">
        <v>601</v>
      </c>
      <c r="W34" s="240"/>
      <c r="X34" s="240"/>
      <c r="Y34" s="240"/>
      <c r="Z34" s="241"/>
      <c r="AA34" s="275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7" t="str">
        <f>入力見本!B1</f>
        <v>２０１７（平成２９）年度
神奈川県中学校バレーボール部活動普及・育成事業
（指導者研修会兼新人研修会）参加申込書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</row>
    <row r="2" spans="1:40" s="2" customFormat="1" ht="37.5" customHeight="1" thickBot="1" x14ac:dyDescent="0.2">
      <c r="A2" s="321" t="s">
        <v>546</v>
      </c>
      <c r="B2" s="322"/>
      <c r="C2" s="322"/>
      <c r="D2" s="322"/>
      <c r="E2" s="322"/>
      <c r="F2" s="322"/>
      <c r="G2" s="322"/>
      <c r="H2" s="323">
        <f>IF(入力!I2="","",入力!I2)</f>
        <v>1</v>
      </c>
      <c r="I2" s="324"/>
      <c r="J2" s="325"/>
      <c r="K2" s="326" t="s">
        <v>547</v>
      </c>
      <c r="L2" s="322"/>
      <c r="M2" s="322"/>
      <c r="N2" s="322"/>
      <c r="O2" s="322"/>
      <c r="P2" s="322"/>
      <c r="Q2" s="322"/>
      <c r="R2" s="323">
        <f>IF(入力!S2="","",入力!S2)</f>
        <v>1128</v>
      </c>
      <c r="S2" s="324"/>
      <c r="T2" s="324"/>
      <c r="U2" s="324"/>
      <c r="V2" s="324"/>
      <c r="W2" s="324"/>
      <c r="X2" s="325"/>
      <c r="Y2" s="348" t="str">
        <f>IF(R2="","",VLOOKUP(R2,チーム番号!A2:E501,2,FALSE))</f>
        <v>横浜</v>
      </c>
      <c r="Z2" s="324"/>
      <c r="AA2" s="324"/>
      <c r="AB2" s="324"/>
      <c r="AC2" s="324"/>
      <c r="AD2" s="324"/>
      <c r="AE2" s="315" t="s">
        <v>548</v>
      </c>
      <c r="AF2" s="315"/>
      <c r="AG2" s="315"/>
      <c r="AH2" s="315"/>
      <c r="AI2" s="316"/>
      <c r="AJ2" s="1"/>
    </row>
    <row r="3" spans="1:40" ht="18.75" customHeight="1" x14ac:dyDescent="0.15">
      <c r="A3" s="329" t="s">
        <v>2</v>
      </c>
      <c r="B3" s="330"/>
      <c r="C3" s="330"/>
      <c r="D3" s="331"/>
      <c r="E3" s="349" t="str">
        <f>CONCATENATE(入力!F3,"　　",入力!F8)</f>
        <v>横浜市立保土ヶ谷中学校　　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1"/>
      <c r="AA3" s="35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52"/>
      <c r="AB4" s="353"/>
      <c r="AC4" s="353"/>
      <c r="AD4" s="353"/>
      <c r="AE4" s="4" t="s">
        <v>3</v>
      </c>
      <c r="AF4" s="353"/>
      <c r="AG4" s="353"/>
      <c r="AH4" s="353"/>
      <c r="AI4" s="353"/>
      <c r="AJ4" s="4" t="s">
        <v>3</v>
      </c>
      <c r="AK4" s="353"/>
      <c r="AL4" s="353"/>
      <c r="AM4" s="353"/>
      <c r="AN4" s="35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27"/>
      <c r="F6" s="328"/>
      <c r="G6" s="5" t="s">
        <v>13</v>
      </c>
      <c r="H6" s="317"/>
      <c r="I6" s="317"/>
      <c r="J6" s="31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52"/>
      <c r="AB6" s="353"/>
      <c r="AC6" s="353"/>
      <c r="AD6" s="353"/>
      <c r="AE6" s="4" t="s">
        <v>3</v>
      </c>
      <c r="AF6" s="353"/>
      <c r="AG6" s="353"/>
      <c r="AH6" s="353"/>
      <c r="AI6" s="353"/>
      <c r="AJ6" s="4" t="s">
        <v>3</v>
      </c>
      <c r="AK6" s="353"/>
      <c r="AL6" s="353"/>
      <c r="AM6" s="353"/>
      <c r="AN6" s="354"/>
    </row>
    <row r="7" spans="1:40" ht="18.75" customHeight="1" x14ac:dyDescent="0.15">
      <c r="A7" s="165" t="s">
        <v>0</v>
      </c>
      <c r="B7" s="166"/>
      <c r="C7" s="166"/>
      <c r="D7" s="167"/>
      <c r="E7" s="344" t="str">
        <f>IF(入力!F12="","",入力!F12)</f>
        <v>あべ</v>
      </c>
      <c r="F7" s="345"/>
      <c r="G7" s="345"/>
      <c r="H7" s="345"/>
      <c r="I7" s="345"/>
      <c r="J7" s="345"/>
      <c r="K7" s="345" t="str">
        <f>IF(入力!L12="","",入力!L12)</f>
        <v>ちひろ</v>
      </c>
      <c r="L7" s="345"/>
      <c r="M7" s="345"/>
      <c r="N7" s="345"/>
      <c r="O7" s="345"/>
      <c r="P7" s="346"/>
      <c r="Q7" s="171" t="s">
        <v>0</v>
      </c>
      <c r="R7" s="166"/>
      <c r="S7" s="166"/>
      <c r="T7" s="167"/>
      <c r="U7" s="171" t="str">
        <f>IF(入力!V12="","",入力!V12)</f>
        <v>はっとり</v>
      </c>
      <c r="V7" s="166"/>
      <c r="W7" s="166"/>
      <c r="X7" s="166"/>
      <c r="Y7" s="166"/>
      <c r="Z7" s="319"/>
      <c r="AA7" s="302" t="str">
        <f>IF(入力!AB12="","",入力!AB12)</f>
        <v>こういち</v>
      </c>
      <c r="AB7" s="166"/>
      <c r="AC7" s="166"/>
      <c r="AD7" s="166"/>
      <c r="AE7" s="166"/>
      <c r="AF7" s="167"/>
      <c r="AG7" s="340" t="s">
        <v>545</v>
      </c>
      <c r="AH7" s="341"/>
      <c r="AI7" s="341"/>
      <c r="AJ7" s="341"/>
      <c r="AK7" s="341"/>
      <c r="AL7" s="341"/>
      <c r="AM7" s="341"/>
      <c r="AN7" s="342"/>
    </row>
    <row r="8" spans="1:40" ht="37.5" customHeight="1" thickBot="1" x14ac:dyDescent="0.2">
      <c r="A8" s="130" t="s">
        <v>6</v>
      </c>
      <c r="B8" s="94"/>
      <c r="C8" s="94"/>
      <c r="D8" s="131"/>
      <c r="E8" s="332" t="str">
        <f>IF(入力!F13="","",入力!F13)</f>
        <v>阿部</v>
      </c>
      <c r="F8" s="333"/>
      <c r="G8" s="333"/>
      <c r="H8" s="333"/>
      <c r="I8" s="333"/>
      <c r="J8" s="333"/>
      <c r="K8" s="333" t="str">
        <f>IF(入力!L13="","",入力!L13)</f>
        <v>千洋</v>
      </c>
      <c r="L8" s="333"/>
      <c r="M8" s="333"/>
      <c r="N8" s="333"/>
      <c r="O8" s="333"/>
      <c r="P8" s="334"/>
      <c r="Q8" s="135" t="s">
        <v>7</v>
      </c>
      <c r="R8" s="136"/>
      <c r="S8" s="136"/>
      <c r="T8" s="137"/>
      <c r="U8" s="335" t="str">
        <f>IF(入力!V13="","",入力!V13)</f>
        <v>服部</v>
      </c>
      <c r="V8" s="336"/>
      <c r="W8" s="336"/>
      <c r="X8" s="336"/>
      <c r="Y8" s="336"/>
      <c r="Z8" s="337"/>
      <c r="AA8" s="338" t="str">
        <f>IF(入力!AB13="","",入力!AB13)</f>
        <v>晃一</v>
      </c>
      <c r="AB8" s="336"/>
      <c r="AC8" s="336"/>
      <c r="AD8" s="336"/>
      <c r="AE8" s="336"/>
      <c r="AF8" s="339"/>
      <c r="AG8" s="27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4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9"/>
      <c r="K9" s="30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でがき</v>
      </c>
      <c r="V9" s="166"/>
      <c r="W9" s="166"/>
      <c r="X9" s="166"/>
      <c r="Y9" s="166"/>
      <c r="Z9" s="319"/>
      <c r="AA9" s="302" t="str">
        <f>IF(入力!AB14="","",入力!AB14)</f>
        <v>ひろまさ</v>
      </c>
      <c r="AB9" s="166"/>
      <c r="AC9" s="166"/>
      <c r="AD9" s="166"/>
      <c r="AE9" s="166"/>
      <c r="AF9" s="30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307" t="str">
        <f>IF(入力!F15="","",入力!F15)</f>
        <v/>
      </c>
      <c r="F10" s="305"/>
      <c r="G10" s="305"/>
      <c r="H10" s="305"/>
      <c r="I10" s="305"/>
      <c r="J10" s="308"/>
      <c r="K10" s="304" t="str">
        <f>IF(入力!L15="","",入力!L15)</f>
        <v/>
      </c>
      <c r="L10" s="305"/>
      <c r="M10" s="305"/>
      <c r="N10" s="305"/>
      <c r="O10" s="305"/>
      <c r="P10" s="320"/>
      <c r="Q10" s="108" t="s">
        <v>9</v>
      </c>
      <c r="R10" s="108"/>
      <c r="S10" s="108"/>
      <c r="T10" s="109"/>
      <c r="U10" s="307" t="str">
        <f>IF(入力!V15="","",入力!V15)</f>
        <v>出垣</v>
      </c>
      <c r="V10" s="305"/>
      <c r="W10" s="305"/>
      <c r="X10" s="305"/>
      <c r="Y10" s="305"/>
      <c r="Z10" s="308"/>
      <c r="AA10" s="304" t="str">
        <f>IF(入力!AB15="","",入力!AB15)</f>
        <v>宏眞</v>
      </c>
      <c r="AB10" s="305"/>
      <c r="AC10" s="305"/>
      <c r="AD10" s="305"/>
      <c r="AE10" s="305"/>
      <c r="AF10" s="30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56" t="s">
        <v>577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300">
        <f>IF(入力!D20="","",入力!D20)</f>
        <v>1</v>
      </c>
      <c r="D15" s="300"/>
      <c r="E15" s="309" t="str">
        <f>IF(入力!F20="","",入力!F20)</f>
        <v>でがき</v>
      </c>
      <c r="F15" s="298"/>
      <c r="G15" s="298"/>
      <c r="H15" s="298"/>
      <c r="I15" s="298"/>
      <c r="J15" s="298" t="str">
        <f>IF(入力!K20="","",入力!K20)</f>
        <v>ひろまさ</v>
      </c>
      <c r="K15" s="298"/>
      <c r="L15" s="298"/>
      <c r="M15" s="298"/>
      <c r="N15" s="299"/>
      <c r="O15" s="300">
        <f>IF(入力!P20="","",入力!P20)</f>
        <v>2</v>
      </c>
      <c r="P15" s="300"/>
      <c r="Q15" s="296">
        <f>IF(入力!R20="","",入力!R20)</f>
        <v>166</v>
      </c>
      <c r="R15" s="297"/>
      <c r="S15" s="296" t="str">
        <f>IF(入力!T20="","",入力!T20)</f>
        <v>○</v>
      </c>
      <c r="T15" s="310"/>
      <c r="U15" s="194">
        <v>7</v>
      </c>
      <c r="V15" s="195"/>
      <c r="W15" s="300">
        <f>IF(入力!X20="","",入力!X20)</f>
        <v>7</v>
      </c>
      <c r="X15" s="300"/>
      <c r="Y15" s="309" t="str">
        <f>IF(入力!Z20="","",入力!Z20)</f>
        <v>けいとく</v>
      </c>
      <c r="Z15" s="298"/>
      <c r="AA15" s="298"/>
      <c r="AB15" s="298"/>
      <c r="AC15" s="298"/>
      <c r="AD15" s="298" t="str">
        <f>IF(入力!AE20="","",入力!AE20)</f>
        <v>たいか</v>
      </c>
      <c r="AE15" s="298"/>
      <c r="AF15" s="298"/>
      <c r="AG15" s="298"/>
      <c r="AH15" s="299"/>
      <c r="AI15" s="300">
        <f>IF(入力!AJ20="","",入力!AJ20)</f>
        <v>1</v>
      </c>
      <c r="AJ15" s="300"/>
      <c r="AK15" s="296">
        <f>IF(入力!AL20="","",入力!AL20)</f>
        <v>173</v>
      </c>
      <c r="AL15" s="297"/>
      <c r="AM15" s="296" t="str">
        <f>IF(入力!AN20="","",入力!AN20)</f>
        <v>○</v>
      </c>
      <c r="AN15" s="310"/>
    </row>
    <row r="16" spans="1:40" ht="37.5" customHeight="1" x14ac:dyDescent="0.15">
      <c r="A16" s="196"/>
      <c r="B16" s="197"/>
      <c r="C16" s="301"/>
      <c r="D16" s="301"/>
      <c r="E16" s="312" t="str">
        <f>IF(入力!F21="","",入力!F21)</f>
        <v>出垣</v>
      </c>
      <c r="F16" s="313"/>
      <c r="G16" s="313"/>
      <c r="H16" s="313"/>
      <c r="I16" s="313"/>
      <c r="J16" s="313" t="str">
        <f>IF(入力!K21="","",入力!K21)</f>
        <v>宏眞</v>
      </c>
      <c r="K16" s="313"/>
      <c r="L16" s="313"/>
      <c r="M16" s="313"/>
      <c r="N16" s="314"/>
      <c r="O16" s="301"/>
      <c r="P16" s="301"/>
      <c r="Q16" s="93"/>
      <c r="R16" s="131"/>
      <c r="S16" s="93"/>
      <c r="T16" s="311"/>
      <c r="U16" s="196"/>
      <c r="V16" s="197"/>
      <c r="W16" s="301"/>
      <c r="X16" s="301"/>
      <c r="Y16" s="312" t="str">
        <f>IF(入力!Z21="","",入力!Z21)</f>
        <v>鶏徳</v>
      </c>
      <c r="Z16" s="313"/>
      <c r="AA16" s="313"/>
      <c r="AB16" s="313"/>
      <c r="AC16" s="313"/>
      <c r="AD16" s="313" t="str">
        <f>IF(入力!AE21="","",入力!AE21)</f>
        <v>太夏</v>
      </c>
      <c r="AE16" s="313"/>
      <c r="AF16" s="313"/>
      <c r="AG16" s="313"/>
      <c r="AH16" s="314"/>
      <c r="AI16" s="301"/>
      <c r="AJ16" s="301"/>
      <c r="AK16" s="93"/>
      <c r="AL16" s="131"/>
      <c r="AM16" s="93"/>
      <c r="AN16" s="311"/>
    </row>
    <row r="17" spans="1:40" ht="18.75" customHeight="1" x14ac:dyDescent="0.15">
      <c r="A17" s="206">
        <v>2</v>
      </c>
      <c r="B17" s="207"/>
      <c r="C17" s="280">
        <f>IF(入力!D22="","",入力!D22)</f>
        <v>2</v>
      </c>
      <c r="D17" s="280"/>
      <c r="E17" s="283" t="str">
        <f>IF(入力!F22="","",入力!F22)</f>
        <v>よしだ</v>
      </c>
      <c r="F17" s="284"/>
      <c r="G17" s="284"/>
      <c r="H17" s="284"/>
      <c r="I17" s="284"/>
      <c r="J17" s="284" t="str">
        <f>IF(入力!K22="","",入力!K22)</f>
        <v>あつや</v>
      </c>
      <c r="K17" s="284"/>
      <c r="L17" s="284"/>
      <c r="M17" s="284"/>
      <c r="N17" s="285"/>
      <c r="O17" s="280">
        <f>IF(入力!P22="","",入力!P22)</f>
        <v>2</v>
      </c>
      <c r="P17" s="280"/>
      <c r="Q17" s="278">
        <f>IF(入力!R22="","",入力!R22)</f>
        <v>171</v>
      </c>
      <c r="R17" s="106"/>
      <c r="S17" s="286" t="str">
        <f>IF(入力!T22="","",入力!T22)</f>
        <v>○</v>
      </c>
      <c r="T17" s="287"/>
      <c r="U17" s="206">
        <v>8</v>
      </c>
      <c r="V17" s="207"/>
      <c r="W17" s="280">
        <f>IF(入力!X22="","",入力!X22)</f>
        <v>8</v>
      </c>
      <c r="X17" s="280"/>
      <c r="Y17" s="283" t="str">
        <f>IF(入力!Z22="","",入力!Z22)</f>
        <v>ふくだ</v>
      </c>
      <c r="Z17" s="284"/>
      <c r="AA17" s="284"/>
      <c r="AB17" s="284"/>
      <c r="AC17" s="284"/>
      <c r="AD17" s="284" t="str">
        <f>IF(入力!AE22="","",入力!AE22)</f>
        <v>そうた</v>
      </c>
      <c r="AE17" s="284"/>
      <c r="AF17" s="284"/>
      <c r="AG17" s="284"/>
      <c r="AH17" s="285"/>
      <c r="AI17" s="280">
        <f>IF(入力!AJ22="","",入力!AJ22)</f>
        <v>1</v>
      </c>
      <c r="AJ17" s="280"/>
      <c r="AK17" s="278">
        <f>IF(入力!AL22="","",入力!AL22)</f>
        <v>163</v>
      </c>
      <c r="AL17" s="106"/>
      <c r="AM17" s="286" t="str">
        <f>IF(入力!AN22="","",入力!AN22)</f>
        <v>○</v>
      </c>
      <c r="AN17" s="287"/>
    </row>
    <row r="18" spans="1:40" ht="37.5" customHeight="1" x14ac:dyDescent="0.15">
      <c r="A18" s="208"/>
      <c r="B18" s="209"/>
      <c r="C18" s="281"/>
      <c r="D18" s="281"/>
      <c r="E18" s="276" t="str">
        <f>IF(入力!F23="","",入力!F23)</f>
        <v>𠮷田</v>
      </c>
      <c r="F18" s="277"/>
      <c r="G18" s="277"/>
      <c r="H18" s="277"/>
      <c r="I18" s="277"/>
      <c r="J18" s="277" t="str">
        <f>IF(入力!K23="","",入力!K23)</f>
        <v>温陽</v>
      </c>
      <c r="K18" s="277"/>
      <c r="L18" s="277"/>
      <c r="M18" s="277"/>
      <c r="N18" s="282"/>
      <c r="O18" s="281"/>
      <c r="P18" s="281"/>
      <c r="Q18" s="93"/>
      <c r="R18" s="131"/>
      <c r="S18" s="292"/>
      <c r="T18" s="293"/>
      <c r="U18" s="208"/>
      <c r="V18" s="209"/>
      <c r="W18" s="281"/>
      <c r="X18" s="281"/>
      <c r="Y18" s="276" t="str">
        <f>IF(入力!Z23="","",入力!Z23)</f>
        <v>福田</v>
      </c>
      <c r="Z18" s="277"/>
      <c r="AA18" s="277"/>
      <c r="AB18" s="277"/>
      <c r="AC18" s="277"/>
      <c r="AD18" s="277" t="str">
        <f>IF(入力!AE23="","",入力!AE23)</f>
        <v>想太</v>
      </c>
      <c r="AE18" s="277"/>
      <c r="AF18" s="277"/>
      <c r="AG18" s="277"/>
      <c r="AH18" s="282"/>
      <c r="AI18" s="281"/>
      <c r="AJ18" s="281"/>
      <c r="AK18" s="93"/>
      <c r="AL18" s="131"/>
      <c r="AM18" s="292"/>
      <c r="AN18" s="293"/>
    </row>
    <row r="19" spans="1:40" ht="18.75" customHeight="1" x14ac:dyDescent="0.15">
      <c r="A19" s="196">
        <v>3</v>
      </c>
      <c r="B19" s="197"/>
      <c r="C19" s="280">
        <f>IF(入力!D24="","",入力!D24)</f>
        <v>3</v>
      </c>
      <c r="D19" s="280"/>
      <c r="E19" s="283" t="str">
        <f>IF(入力!F24="","",入力!F24)</f>
        <v>まつお</v>
      </c>
      <c r="F19" s="284"/>
      <c r="G19" s="284"/>
      <c r="H19" s="284"/>
      <c r="I19" s="284"/>
      <c r="J19" s="284" t="str">
        <f>IF(入力!K24="","",入力!K24)</f>
        <v>けいすけ</v>
      </c>
      <c r="K19" s="284"/>
      <c r="L19" s="284"/>
      <c r="M19" s="284"/>
      <c r="N19" s="285"/>
      <c r="O19" s="280">
        <f>IF(入力!P24="","",入力!P24)</f>
        <v>2</v>
      </c>
      <c r="P19" s="280"/>
      <c r="Q19" s="278">
        <f>IF(入力!R24="","",入力!R24)</f>
        <v>166</v>
      </c>
      <c r="R19" s="106"/>
      <c r="S19" s="286" t="str">
        <f>IF(入力!T24="","",入力!T24)</f>
        <v>○</v>
      </c>
      <c r="T19" s="287"/>
      <c r="U19" s="196">
        <v>9</v>
      </c>
      <c r="V19" s="197"/>
      <c r="W19" s="280">
        <f>IF(入力!X24="","",入力!X24)</f>
        <v>9</v>
      </c>
      <c r="X19" s="280"/>
      <c r="Y19" s="283" t="str">
        <f>IF(入力!Z24="","",入力!Z24)</f>
        <v>ほりうち</v>
      </c>
      <c r="Z19" s="284"/>
      <c r="AA19" s="284"/>
      <c r="AB19" s="284"/>
      <c r="AC19" s="284"/>
      <c r="AD19" s="284" t="str">
        <f>IF(入力!AE24="","",入力!AE24)</f>
        <v>ぶんた</v>
      </c>
      <c r="AE19" s="284"/>
      <c r="AF19" s="284"/>
      <c r="AG19" s="284"/>
      <c r="AH19" s="285"/>
      <c r="AI19" s="280">
        <f>IF(入力!AJ24="","",入力!AJ24)</f>
        <v>1</v>
      </c>
      <c r="AJ19" s="280"/>
      <c r="AK19" s="278">
        <f>IF(入力!AL24="","",入力!AL24)</f>
        <v>162</v>
      </c>
      <c r="AL19" s="106"/>
      <c r="AM19" s="286" t="str">
        <f>IF(入力!AN24="","",入力!AN24)</f>
        <v>○</v>
      </c>
      <c r="AN19" s="287"/>
    </row>
    <row r="20" spans="1:40" ht="37.5" customHeight="1" x14ac:dyDescent="0.15">
      <c r="A20" s="196"/>
      <c r="B20" s="197"/>
      <c r="C20" s="281"/>
      <c r="D20" s="281"/>
      <c r="E20" s="276" t="str">
        <f>IF(入力!F25="","",入力!F25)</f>
        <v>松尾</v>
      </c>
      <c r="F20" s="277"/>
      <c r="G20" s="277"/>
      <c r="H20" s="277"/>
      <c r="I20" s="277"/>
      <c r="J20" s="277" t="str">
        <f>IF(入力!K25="","",入力!K25)</f>
        <v>圭祐</v>
      </c>
      <c r="K20" s="277"/>
      <c r="L20" s="277"/>
      <c r="M20" s="277"/>
      <c r="N20" s="282"/>
      <c r="O20" s="281"/>
      <c r="P20" s="281"/>
      <c r="Q20" s="93"/>
      <c r="R20" s="131"/>
      <c r="S20" s="292"/>
      <c r="T20" s="293"/>
      <c r="U20" s="196"/>
      <c r="V20" s="197"/>
      <c r="W20" s="281"/>
      <c r="X20" s="281"/>
      <c r="Y20" s="276" t="str">
        <f>IF(入力!Z25="","",入力!Z25)</f>
        <v>堀内</v>
      </c>
      <c r="Z20" s="277"/>
      <c r="AA20" s="277"/>
      <c r="AB20" s="277"/>
      <c r="AC20" s="277"/>
      <c r="AD20" s="277" t="str">
        <f>IF(入力!AE25="","",入力!AE25)</f>
        <v>文太</v>
      </c>
      <c r="AE20" s="277"/>
      <c r="AF20" s="277"/>
      <c r="AG20" s="277"/>
      <c r="AH20" s="282"/>
      <c r="AI20" s="281"/>
      <c r="AJ20" s="281"/>
      <c r="AK20" s="93"/>
      <c r="AL20" s="131"/>
      <c r="AM20" s="292"/>
      <c r="AN20" s="293"/>
    </row>
    <row r="21" spans="1:40" ht="18.75" customHeight="1" x14ac:dyDescent="0.15">
      <c r="A21" s="206">
        <v>4</v>
      </c>
      <c r="B21" s="207"/>
      <c r="C21" s="280">
        <f>IF(入力!D26="","",入力!D26)</f>
        <v>4</v>
      </c>
      <c r="D21" s="280"/>
      <c r="E21" s="283" t="str">
        <f>IF(入力!F26="","",入力!F26)</f>
        <v>あだち</v>
      </c>
      <c r="F21" s="284"/>
      <c r="G21" s="284"/>
      <c r="H21" s="284"/>
      <c r="I21" s="284"/>
      <c r="J21" s="284" t="str">
        <f>IF(入力!K26="","",入力!K26)</f>
        <v>りょう</v>
      </c>
      <c r="K21" s="284"/>
      <c r="L21" s="284"/>
      <c r="M21" s="284"/>
      <c r="N21" s="285"/>
      <c r="O21" s="280">
        <f>IF(入力!P26="","",入力!P26)</f>
        <v>2</v>
      </c>
      <c r="P21" s="280"/>
      <c r="Q21" s="278">
        <f>IF(入力!R26="","",入力!R26)</f>
        <v>160</v>
      </c>
      <c r="R21" s="106"/>
      <c r="S21" s="286" t="str">
        <f>IF(入力!T26="","",入力!T26)</f>
        <v>○</v>
      </c>
      <c r="T21" s="287"/>
      <c r="U21" s="206">
        <v>10</v>
      </c>
      <c r="V21" s="207"/>
      <c r="W21" s="280">
        <f>IF(入力!X26="","",入力!X26)</f>
        <v>10</v>
      </c>
      <c r="X21" s="280"/>
      <c r="Y21" s="283" t="str">
        <f>IF(入力!Z26="","",入力!Z26)</f>
        <v>かがわ</v>
      </c>
      <c r="Z21" s="284"/>
      <c r="AA21" s="284"/>
      <c r="AB21" s="284"/>
      <c r="AC21" s="284"/>
      <c r="AD21" s="284" t="str">
        <f>IF(入力!AE26="","",入力!AE26)</f>
        <v>たくと</v>
      </c>
      <c r="AE21" s="284"/>
      <c r="AF21" s="284"/>
      <c r="AG21" s="284"/>
      <c r="AH21" s="285"/>
      <c r="AI21" s="280">
        <f>IF(入力!AJ26="","",入力!AJ26)</f>
        <v>1</v>
      </c>
      <c r="AJ21" s="280"/>
      <c r="AK21" s="278">
        <f>IF(入力!AL26="","",入力!AL26)</f>
        <v>156</v>
      </c>
      <c r="AL21" s="106"/>
      <c r="AM21" s="286" t="str">
        <f>IF(入力!AN26="","",入力!AN26)</f>
        <v>○</v>
      </c>
      <c r="AN21" s="287"/>
    </row>
    <row r="22" spans="1:40" ht="37.5" customHeight="1" x14ac:dyDescent="0.15">
      <c r="A22" s="208"/>
      <c r="B22" s="209"/>
      <c r="C22" s="281"/>
      <c r="D22" s="281"/>
      <c r="E22" s="276" t="str">
        <f>IF(入力!F27="","",入力!F27)</f>
        <v>足立</v>
      </c>
      <c r="F22" s="277"/>
      <c r="G22" s="277"/>
      <c r="H22" s="277"/>
      <c r="I22" s="277"/>
      <c r="J22" s="277" t="str">
        <f>IF(入力!K27="","",入力!K27)</f>
        <v>涼</v>
      </c>
      <c r="K22" s="277"/>
      <c r="L22" s="277"/>
      <c r="M22" s="277"/>
      <c r="N22" s="282"/>
      <c r="O22" s="281"/>
      <c r="P22" s="281"/>
      <c r="Q22" s="93"/>
      <c r="R22" s="131"/>
      <c r="S22" s="292"/>
      <c r="T22" s="293"/>
      <c r="U22" s="208"/>
      <c r="V22" s="209"/>
      <c r="W22" s="281"/>
      <c r="X22" s="281"/>
      <c r="Y22" s="276" t="str">
        <f>IF(入力!Z27="","",入力!Z27)</f>
        <v>香川</v>
      </c>
      <c r="Z22" s="277"/>
      <c r="AA22" s="277"/>
      <c r="AB22" s="277"/>
      <c r="AC22" s="277"/>
      <c r="AD22" s="277" t="str">
        <f>IF(入力!AE27="","",入力!AE27)</f>
        <v>拓斗</v>
      </c>
      <c r="AE22" s="277"/>
      <c r="AF22" s="277"/>
      <c r="AG22" s="277"/>
      <c r="AH22" s="282"/>
      <c r="AI22" s="281"/>
      <c r="AJ22" s="281"/>
      <c r="AK22" s="93"/>
      <c r="AL22" s="131"/>
      <c r="AM22" s="292"/>
      <c r="AN22" s="293"/>
    </row>
    <row r="23" spans="1:40" ht="18.75" customHeight="1" x14ac:dyDescent="0.15">
      <c r="A23" s="196">
        <v>5</v>
      </c>
      <c r="B23" s="197"/>
      <c r="C23" s="280">
        <f>IF(入力!D28="","",入力!D28)</f>
        <v>5</v>
      </c>
      <c r="D23" s="280"/>
      <c r="E23" s="283" t="str">
        <f>IF(入力!F28="","",入力!F28)</f>
        <v>ふなと</v>
      </c>
      <c r="F23" s="284"/>
      <c r="G23" s="284"/>
      <c r="H23" s="284"/>
      <c r="I23" s="284"/>
      <c r="J23" s="284" t="str">
        <f>IF(入力!K28="","",入力!K28)</f>
        <v>ひょうご</v>
      </c>
      <c r="K23" s="284"/>
      <c r="L23" s="284"/>
      <c r="M23" s="284"/>
      <c r="N23" s="285"/>
      <c r="O23" s="280">
        <f>IF(入力!P28="","",入力!P28)</f>
        <v>2</v>
      </c>
      <c r="P23" s="280"/>
      <c r="Q23" s="278">
        <f>IF(入力!R28="","",入力!R28)</f>
        <v>160</v>
      </c>
      <c r="R23" s="106"/>
      <c r="S23" s="286" t="str">
        <f>IF(入力!T28="","",入力!T28)</f>
        <v>○</v>
      </c>
      <c r="T23" s="287"/>
      <c r="U23" s="225">
        <v>11</v>
      </c>
      <c r="V23" s="226"/>
      <c r="W23" s="280">
        <f>IF(入力!X28="","",入力!X28)</f>
        <v>11</v>
      </c>
      <c r="X23" s="280"/>
      <c r="Y23" s="283" t="str">
        <f>IF(入力!Z28="","",入力!Z28)</f>
        <v>のざき</v>
      </c>
      <c r="Z23" s="284"/>
      <c r="AA23" s="284"/>
      <c r="AB23" s="284"/>
      <c r="AC23" s="284"/>
      <c r="AD23" s="284" t="str">
        <f>IF(入力!AE28="","",入力!AE28)</f>
        <v>こうし</v>
      </c>
      <c r="AE23" s="284"/>
      <c r="AF23" s="284"/>
      <c r="AG23" s="284"/>
      <c r="AH23" s="285"/>
      <c r="AI23" s="280">
        <f>IF(入力!AJ28="","",入力!AJ28)</f>
        <v>1</v>
      </c>
      <c r="AJ23" s="280"/>
      <c r="AK23" s="278">
        <f>IF(入力!AL28="","",入力!AL28)</f>
        <v>160</v>
      </c>
      <c r="AL23" s="106"/>
      <c r="AM23" s="286" t="str">
        <f>IF(入力!AN28="","",入力!AN28)</f>
        <v>○</v>
      </c>
      <c r="AN23" s="287"/>
    </row>
    <row r="24" spans="1:40" ht="37.5" customHeight="1" x14ac:dyDescent="0.15">
      <c r="A24" s="196"/>
      <c r="B24" s="197"/>
      <c r="C24" s="281"/>
      <c r="D24" s="281"/>
      <c r="E24" s="276" t="str">
        <f>IF(入力!F29="","",入力!F29)</f>
        <v>船戸</v>
      </c>
      <c r="F24" s="277"/>
      <c r="G24" s="277"/>
      <c r="H24" s="277"/>
      <c r="I24" s="277"/>
      <c r="J24" s="277" t="str">
        <f>IF(入力!K29="","",入力!K29)</f>
        <v>彪悟</v>
      </c>
      <c r="K24" s="277"/>
      <c r="L24" s="277"/>
      <c r="M24" s="277"/>
      <c r="N24" s="282"/>
      <c r="O24" s="281"/>
      <c r="P24" s="281"/>
      <c r="Q24" s="93"/>
      <c r="R24" s="131"/>
      <c r="S24" s="292"/>
      <c r="T24" s="293"/>
      <c r="U24" s="225"/>
      <c r="V24" s="226"/>
      <c r="W24" s="281"/>
      <c r="X24" s="281"/>
      <c r="Y24" s="276" t="str">
        <f>IF(入力!Z29="","",入力!Z29)</f>
        <v>野崎</v>
      </c>
      <c r="Z24" s="277"/>
      <c r="AA24" s="277"/>
      <c r="AB24" s="277"/>
      <c r="AC24" s="277"/>
      <c r="AD24" s="277" t="str">
        <f>IF(入力!AE29="","",入力!AE29)</f>
        <v>紘史</v>
      </c>
      <c r="AE24" s="277"/>
      <c r="AF24" s="277"/>
      <c r="AG24" s="277"/>
      <c r="AH24" s="282"/>
      <c r="AI24" s="281"/>
      <c r="AJ24" s="281"/>
      <c r="AK24" s="93"/>
      <c r="AL24" s="131"/>
      <c r="AM24" s="292"/>
      <c r="AN24" s="293"/>
    </row>
    <row r="25" spans="1:40" ht="18.75" customHeight="1" x14ac:dyDescent="0.15">
      <c r="A25" s="206">
        <v>6</v>
      </c>
      <c r="B25" s="207"/>
      <c r="C25" s="280">
        <f>IF(入力!D30="","",入力!D30)</f>
        <v>6</v>
      </c>
      <c r="D25" s="280"/>
      <c r="E25" s="283" t="str">
        <f>IF(入力!F30="","",入力!F30)</f>
        <v>ほそい</v>
      </c>
      <c r="F25" s="284"/>
      <c r="G25" s="284"/>
      <c r="H25" s="284"/>
      <c r="I25" s="284"/>
      <c r="J25" s="284" t="str">
        <f>IF(入力!K30="","",入力!K30)</f>
        <v>ひろむ</v>
      </c>
      <c r="K25" s="284"/>
      <c r="L25" s="284"/>
      <c r="M25" s="284"/>
      <c r="N25" s="285"/>
      <c r="O25" s="280">
        <f>IF(入力!P30="","",入力!P30)</f>
        <v>2</v>
      </c>
      <c r="P25" s="280"/>
      <c r="Q25" s="278">
        <f>IF(入力!R30="","",入力!R30)</f>
        <v>168</v>
      </c>
      <c r="R25" s="106"/>
      <c r="S25" s="286" t="str">
        <f>IF(入力!T30="","",入力!T30)</f>
        <v>○</v>
      </c>
      <c r="T25" s="287"/>
      <c r="U25" s="225">
        <v>12</v>
      </c>
      <c r="V25" s="226"/>
      <c r="W25" s="280">
        <f>IF(入力!X30="","",入力!X30)</f>
        <v>12</v>
      </c>
      <c r="X25" s="280"/>
      <c r="Y25" s="283" t="str">
        <f>IF(入力!Z30="","",入力!Z30)</f>
        <v>しらい</v>
      </c>
      <c r="Z25" s="284"/>
      <c r="AA25" s="284"/>
      <c r="AB25" s="284"/>
      <c r="AC25" s="284"/>
      <c r="AD25" s="284" t="str">
        <f>IF(入力!AE30="","",入力!AE30)</f>
        <v>あまね</v>
      </c>
      <c r="AE25" s="284"/>
      <c r="AF25" s="284"/>
      <c r="AG25" s="284"/>
      <c r="AH25" s="285"/>
      <c r="AI25" s="280">
        <f>IF(入力!AJ30="","",入力!AJ30)</f>
        <v>1</v>
      </c>
      <c r="AJ25" s="280"/>
      <c r="AK25" s="278">
        <f>IF(入力!AL30="","",入力!AL30)</f>
        <v>155</v>
      </c>
      <c r="AL25" s="106"/>
      <c r="AM25" s="286" t="str">
        <f>IF(入力!AN30="","",入力!AN30)</f>
        <v>○</v>
      </c>
      <c r="AN25" s="287"/>
    </row>
    <row r="26" spans="1:40" ht="37.5" customHeight="1" thickBot="1" x14ac:dyDescent="0.2">
      <c r="A26" s="227"/>
      <c r="B26" s="228"/>
      <c r="C26" s="295"/>
      <c r="D26" s="295"/>
      <c r="E26" s="294" t="str">
        <f>IF(入力!F31="","",入力!F31)</f>
        <v>細井</v>
      </c>
      <c r="F26" s="290"/>
      <c r="G26" s="290"/>
      <c r="H26" s="290"/>
      <c r="I26" s="290"/>
      <c r="J26" s="290" t="str">
        <f>IF(入力!K31="","",入力!K31)</f>
        <v>寛夢</v>
      </c>
      <c r="K26" s="290"/>
      <c r="L26" s="290"/>
      <c r="M26" s="290"/>
      <c r="N26" s="291"/>
      <c r="O26" s="295"/>
      <c r="P26" s="295"/>
      <c r="Q26" s="279"/>
      <c r="R26" s="109"/>
      <c r="S26" s="288"/>
      <c r="T26" s="289"/>
      <c r="U26" s="235"/>
      <c r="V26" s="236"/>
      <c r="W26" s="295"/>
      <c r="X26" s="295"/>
      <c r="Y26" s="294" t="str">
        <f>IF(入力!Z31="","",入力!Z31)</f>
        <v>白井</v>
      </c>
      <c r="Z26" s="290"/>
      <c r="AA26" s="290"/>
      <c r="AB26" s="290"/>
      <c r="AC26" s="290"/>
      <c r="AD26" s="290" t="str">
        <f>IF(入力!AE31="","",入力!AE31)</f>
        <v>周</v>
      </c>
      <c r="AE26" s="290"/>
      <c r="AF26" s="290"/>
      <c r="AG26" s="290"/>
      <c r="AH26" s="291"/>
      <c r="AI26" s="295"/>
      <c r="AJ26" s="295"/>
      <c r="AK26" s="279"/>
      <c r="AL26" s="109"/>
      <c r="AM26" s="288"/>
      <c r="AN26" s="28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7" t="s">
        <v>606</v>
      </c>
      <c r="B1" s="35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7"/>
      <c r="B2" s="35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8" t="s">
        <v>613</v>
      </c>
      <c r="B4" s="359"/>
      <c r="C4" s="359"/>
      <c r="D4" s="359"/>
      <c r="E4" s="359"/>
      <c r="F4" s="359"/>
      <c r="G4" s="360"/>
      <c r="H4" s="55" t="s">
        <v>614</v>
      </c>
      <c r="I4" s="55" t="s">
        <v>615</v>
      </c>
      <c r="J4" s="364" t="s">
        <v>616</v>
      </c>
      <c r="K4" s="359"/>
      <c r="L4" s="359"/>
      <c r="M4" s="359"/>
      <c r="N4" s="359"/>
      <c r="O4" s="359"/>
      <c r="P4" s="359"/>
      <c r="Q4" s="360"/>
    </row>
    <row r="5" spans="1:41" ht="72" customHeight="1" thickBot="1" x14ac:dyDescent="0.2">
      <c r="A5" s="361" t="str">
        <f>入力!$B$1</f>
        <v>２０１７（平成２９）年度
神奈川県中学校バレーボール部活動普及・育成事業
（指導者研修会兼新人研修会）参加申込書</v>
      </c>
      <c r="B5" s="362"/>
      <c r="C5" s="362"/>
      <c r="D5" s="362"/>
      <c r="E5" s="362"/>
      <c r="F5" s="362"/>
      <c r="G5" s="363"/>
      <c r="H5" s="42"/>
      <c r="I5" s="42">
        <f>IF(入力!AH15="","",入力!AH15)</f>
        <v>10</v>
      </c>
      <c r="J5" s="365"/>
      <c r="K5" s="366"/>
      <c r="L5" s="366"/>
      <c r="M5" s="366"/>
      <c r="N5" s="366"/>
      <c r="O5" s="366"/>
      <c r="P5" s="366"/>
      <c r="Q5" s="36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1128</v>
      </c>
      <c r="B7" s="46" t="str">
        <f>入力!$F$3</f>
        <v>横浜市立保土ヶ谷中学校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0066</v>
      </c>
      <c r="H7" s="46"/>
      <c r="I7" s="46" t="str">
        <f>IF(入力!$L$5="","",入力!$L$5)</f>
        <v>横浜市保土ケ谷区釜台町3－1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8521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5612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千洋</v>
      </c>
      <c r="E16" s="46" t="str">
        <f>IF(入力!$F$12="","",入力!$F$12)</f>
        <v>あべ</v>
      </c>
      <c r="F16" s="46" t="str">
        <f>IF(入力!$L$12="","",入力!$L$12)</f>
        <v>ちひろ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服部</v>
      </c>
      <c r="D17" s="46" t="str">
        <f>IF(入力!$AB$13="","",入力!$AB$13)</f>
        <v>晃一</v>
      </c>
      <c r="E17" s="46" t="str">
        <f>IF(入力!$V$12="","",入力!$V$12)</f>
        <v>はっとり</v>
      </c>
      <c r="F17" s="46" t="str">
        <f>IF(入力!$AB$12="","",入力!$AB$12)</f>
        <v>こういち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出垣</v>
      </c>
      <c r="D24" s="46" t="str">
        <f>IF(入力!$AB$15="","",入力!$AB$15)</f>
        <v>宏眞</v>
      </c>
      <c r="E24" s="46" t="str">
        <f>IF(入力!$V$14="","",入力!$V$14)</f>
        <v>でがき</v>
      </c>
      <c r="F24" s="46" t="str">
        <f>IF(入力!$AB$14="","",入力!$AB$14)</f>
        <v>ひろまさ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出垣</v>
      </c>
      <c r="D53" s="46" t="str">
        <f>IF(入力!K21="","",入力!K21)</f>
        <v>宏眞</v>
      </c>
      <c r="E53" s="46" t="str">
        <f>IF(入力!F20="","",入力!F20)</f>
        <v>でがき</v>
      </c>
      <c r="F53" s="46" t="str">
        <f>IF(入力!K20="","",入力!K20)</f>
        <v>ひろまさ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𠮷田</v>
      </c>
      <c r="D54" s="46" t="str">
        <f>IF(入力!K23="","",入力!K23)</f>
        <v>温陽</v>
      </c>
      <c r="E54" s="46" t="str">
        <f>IF(入力!F22="","",入力!F22)</f>
        <v>よしだ</v>
      </c>
      <c r="F54" s="46" t="str">
        <f>IF(入力!K22="","",入力!K22)</f>
        <v>あつや</v>
      </c>
      <c r="G54" s="46"/>
      <c r="H54" s="46"/>
      <c r="I54" s="46">
        <f>IF(入力!P22="","",入力!P22)</f>
        <v>2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松尾</v>
      </c>
      <c r="D55" s="46" t="str">
        <f>IF(入力!K25="","",入力!K25)</f>
        <v>圭祐</v>
      </c>
      <c r="E55" s="46" t="str">
        <f>IF(入力!F24="","",入力!F24)</f>
        <v>まつお</v>
      </c>
      <c r="F55" s="46" t="str">
        <f>IF(入力!K24="","",入力!K24)</f>
        <v>けいすけ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足立</v>
      </c>
      <c r="D56" s="46" t="str">
        <f>IF(入力!K27="","",入力!K27)</f>
        <v>涼</v>
      </c>
      <c r="E56" s="46" t="str">
        <f>IF(入力!F26="","",入力!F26)</f>
        <v>あだち</v>
      </c>
      <c r="F56" s="46" t="str">
        <f>IF(入力!K26="","",入力!K26)</f>
        <v>りょう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船戸</v>
      </c>
      <c r="D57" s="46" t="str">
        <f>IF(入力!K29="","",入力!K29)</f>
        <v>彪悟</v>
      </c>
      <c r="E57" s="46" t="str">
        <f>IF(入力!F28="","",入力!F28)</f>
        <v>ふなと</v>
      </c>
      <c r="F57" s="46" t="str">
        <f>IF(入力!K28="","",入力!K28)</f>
        <v>ひょうご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細井</v>
      </c>
      <c r="D58" s="46" t="str">
        <f>IF(入力!K31="","",入力!K31)</f>
        <v>寛夢</v>
      </c>
      <c r="E58" s="46" t="str">
        <f>IF(入力!F30="","",入力!F30)</f>
        <v>ほそい</v>
      </c>
      <c r="F58" s="46" t="str">
        <f>IF(入力!K30="","",入力!K30)</f>
        <v>ひろむ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鶏徳</v>
      </c>
      <c r="D59" s="46" t="str">
        <f>IF(入力!AE21="","",入力!AE21)</f>
        <v>太夏</v>
      </c>
      <c r="E59" s="46" t="str">
        <f>IF(入力!Z20="","",入力!Z20)</f>
        <v>けいとく</v>
      </c>
      <c r="F59" s="46" t="str">
        <f>IF(入力!AE20="","",入力!AE20)</f>
        <v>たいか</v>
      </c>
      <c r="G59" s="46"/>
      <c r="H59" s="46"/>
      <c r="I59" s="46">
        <f>IF(入力!AJ20="","",入力!AJ20)</f>
        <v>1</v>
      </c>
      <c r="J59" s="46">
        <f>IF(入力!AL20="","",入力!AL20)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福田</v>
      </c>
      <c r="D60" s="46" t="str">
        <f>IF(入力!AE23="","",入力!AE23)</f>
        <v>想太</v>
      </c>
      <c r="E60" s="46" t="str">
        <f>IF(入力!Z22="","",入力!Z22)</f>
        <v>ふくだ</v>
      </c>
      <c r="F60" s="46" t="str">
        <f>IF(入力!AE22="","",入力!AE22)</f>
        <v>そうた</v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堀内</v>
      </c>
      <c r="D61" s="46" t="str">
        <f>IF(入力!AE25="","",入力!AE25)</f>
        <v>文太</v>
      </c>
      <c r="E61" s="46" t="str">
        <f>IF(入力!Z24="","",入力!Z24)</f>
        <v>ほりうち</v>
      </c>
      <c r="F61" s="46" t="str">
        <f>IF(入力!AE24="","",入力!AE24)</f>
        <v>ぶんた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香川</v>
      </c>
      <c r="D62" s="46" t="str">
        <f>IF(入力!AE27="","",入力!AE27)</f>
        <v>拓斗</v>
      </c>
      <c r="E62" s="46" t="str">
        <f>IF(入力!Z26="","",入力!Z26)</f>
        <v>かがわ</v>
      </c>
      <c r="F62" s="46" t="str">
        <f>IF(入力!AE26="","",入力!AE26)</f>
        <v>たくと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野崎</v>
      </c>
      <c r="D63" s="46" t="str">
        <f>IF(入力!AE29="","",入力!AE29)</f>
        <v>紘史</v>
      </c>
      <c r="E63" s="46" t="str">
        <f>IF(入力!Z28="","",入力!Z28)</f>
        <v>のざき</v>
      </c>
      <c r="F63" s="46" t="str">
        <f>IF(入力!AE28="","",入力!AE28)</f>
        <v>こうし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白井</v>
      </c>
      <c r="D64" s="46" t="str">
        <f>IF(入力!AE31="","",入力!AE31)</f>
        <v>周</v>
      </c>
      <c r="E64" s="46" t="str">
        <f>IF(入力!Z30="","",入力!Z30)</f>
        <v>しらい</v>
      </c>
      <c r="F64" s="46" t="str">
        <f>IF(入力!AE30="","",入力!AE30)</f>
        <v>あまね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2017-10-28T08:47:15Z</cp:lastPrinted>
  <dcterms:created xsi:type="dcterms:W3CDTF">2006-11-03T01:52:14Z</dcterms:created>
  <dcterms:modified xsi:type="dcterms:W3CDTF">2017-10-28T09:19:49Z</dcterms:modified>
</cp:coreProperties>
</file>