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J64" i="14"/>
  <c r="I64" i="14"/>
  <c r="F64" i="14"/>
  <c r="J63" i="14"/>
  <c r="I63" i="14"/>
  <c r="F63" i="14"/>
  <c r="J62" i="14"/>
  <c r="I62" i="14"/>
  <c r="F62" i="14"/>
  <c r="J61" i="14"/>
  <c r="I61" i="14"/>
  <c r="F61" i="14"/>
  <c r="J60" i="14"/>
  <c r="I60" i="14"/>
  <c r="F60" i="14"/>
  <c r="J59" i="14"/>
  <c r="I59" i="14"/>
  <c r="F59" i="14"/>
  <c r="J58" i="14"/>
  <c r="I58" i="14"/>
  <c r="F58" i="14"/>
  <c r="J57" i="14"/>
  <c r="I57" i="14"/>
  <c r="F57" i="14"/>
  <c r="J56" i="14"/>
  <c r="I56" i="14"/>
  <c r="F56" i="14"/>
  <c r="J55" i="14"/>
  <c r="I55" i="14"/>
  <c r="F55" i="14"/>
  <c r="J54" i="14"/>
  <c r="I54" i="14"/>
  <c r="F54" i="14"/>
  <c r="J53" i="14"/>
  <c r="I53" i="14"/>
  <c r="F53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4" i="14"/>
  <c r="D54" i="14"/>
  <c r="C54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E53" i="14" l="1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<sst xmlns="http://schemas.openxmlformats.org/spreadsheetml/2006/main" count="1426" uniqueCount="720">
  <si>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</si>
  <si>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</si>
  <si>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</si>
  <si>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</si>
  <si>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</si>
  <si>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</si>
  <si>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</si>
  <si>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</si>
  <si>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</si>
  <si>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</si>
  <si>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</si>
  <si>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</si>
  <si>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</si>
  <si>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</si>
  <si>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</si>
  <si>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</si>
  <si>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</si>
  <si>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</si>
  <si>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</si>
  <si>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</si>
  <si>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</si>
  <si>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</si>
  <si>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</si>
  <si>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</si>
  <si>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</si>
  <si>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</si>
  <si>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</si>
  <si>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</si>
  <si>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</si>
  <si>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</si>
  <si>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</si>
  <si>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</si>
  <si>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</si>
  <si>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</si>
  <si>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</si>
  <si>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</si>
  <si>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</si>
  <si>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</si>
  <si>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</si>
  <si>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</si>
  <si>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</si>
  <si>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</si>
  <si>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</si>
  <si>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</si>
  <si>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</si>
  <si>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</si>
  <si>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</si>
  <si>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</si>
  <si>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</si>
  <si>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</si>
  <si>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</si>
  <si>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</si>
  <si>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</si>
  <si>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</si>
  <si>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</si>
  <si>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</si>
  <si>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</si>
  <si>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</si>
  <si>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</si>
  <si>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</si>
  <si>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</si>
  <si>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</si>
  <si>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</si>
  <si>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</si>
  <si>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</si>
  <si>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</si>
  <si>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</si>
  <si>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</si>
  <si>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</si>
  <si>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</si>
  <si>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</si>
  <si>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</si>
  <si>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</si>
  <si>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</si>
  <si>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</si>
  <si>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</si>
  <si>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</si>
  <si>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</si>
  <si>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</si>
  <si>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</si>
  <si>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</si>
  <si>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</si>
  <si>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</si>
  <si>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</si>
  <si>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</si>
  <si>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</si>
  <si>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</si>
  <si>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</si>
  <si>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</si>
  <si>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</si>
  <si>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</si>
  <si>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</si>
  <si>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</si>
  <si>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</si>
  <si>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</si>
  <si>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</si>
  <si>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</si>
  <si>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</si>
  <si>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</si>
  <si>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</si>
  <si>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</si>
  <si>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</si>
  <si>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</si>
  <si>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</si>
  <si>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</si>
  <si>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</si>
  <si>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</si>
  <si>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</si>
  <si>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</si>
  <si>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</si>
  <si>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</si>
  <si>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</si>
  <si>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</si>
  <si>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</si>
  <si>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</si>
  <si>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</si>
  <si>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</si>
  <si>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</si>
  <si>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</si>
  <si>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</si>
  <si>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</si>
  <si>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</si>
  <si>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</si>
  <si>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</si>
  <si>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</si>
  <si>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</si>
  <si>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</si>
  <si>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</si>
  <si>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</si>
  <si>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</si>
  <si>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</si>
  <si>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</si>
  <si>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</si>
  <si>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</si>
  <si>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</si>
  <si>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</si>
  <si>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</si>
  <si>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</si>
  <si>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</si>
  <si>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</si>
  <si>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</si>
  <si>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</si>
  <si>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</si>
  <si>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</si>
  <si>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</si>
  <si>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</si>
  <si>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</si>
  <si>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</si>
  <si>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</si>
  <si>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</si>
  <si>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</si>
  <si>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</si>
  <si>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</si>
  <si>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</si>
  <si>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</si>
  <si>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</si>
  <si>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</si>
  <si>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</si>
  <si>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</si>
  <si>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</si>
  <si>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</si>
  <si>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</si>
  <si>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</si>
  <si>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</si>
  <si>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</si>
  <si>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</si>
  <si>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</si>
  <si>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</si>
  <si>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</si>
  <si>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</si>
  <si>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</si>
  <si>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</si>
  <si>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</si>
  <si>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</si>
  <si>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</si>
  <si>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</si>
  <si>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</si>
  <si>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</si>
  <si>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</si>
  <si>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</si>
  <si>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</si>
  <si>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</si>
  <si>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</si>
  <si>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</si>
  <si>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</si>
  <si>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</si>
  <si>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</si>
  <si>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</si>
  <si>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</si>
  <si>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</si>
  <si>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</si>
  <si>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</si>
  <si>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</si>
  <si>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</si>
  <si>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</si>
  <si>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</si>
  <si>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</si>
  <si>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</si>
  <si>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</si>
  <si>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</si>
  <si>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</si>
  <si>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</si>
  <si>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</si>
  <si>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</si>
  <si>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</si>
  <si>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</si>
  <si>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</si>
  <si>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</si>
  <si>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</si>
  <si>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</si>
  <si>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</si>
  <si>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</si>
  <si>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</si>
  <si>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</si>
  <si>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</si>
  <si>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</si>
  <si>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</si>
  <si>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</si>
  <si>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</si>
  <si>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</si>
  <si>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</si>
  <si>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</si>
  <si>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</si>
  <si>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</si>
  <si>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</si>
  <si>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</si>
  <si>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</si>
  <si>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</si>
  <si>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</si>
  <si>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</si>
  <si>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</si>
  <si>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</si>
  <si>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</si>
  <si>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</si>
  <si>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</si>
  <si>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</si>
  <si>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</si>
  <si>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</si>
  <si>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</si>
  <si>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</si>
  <si>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</si>
  <si>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</si>
  <si>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</si>
  <si>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</si>
  <si>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</si>
  <si>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</si>
  <si>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</si>
  <si>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</si>
  <si>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</si>
  <si>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</si>
  <si>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</si>
  <si>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</si>
  <si>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</si>
  <si>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</si>
  <si>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</si>
  <si>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</si>
  <si>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</si>
  <si>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</si>
  <si>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</si>
  <si>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</si>
  <si>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</si>
  <si>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</si>
  <si>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</si>
  <si>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</si>
  <si>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</si>
  <si>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</si>
  <si>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</si>
  <si>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</si>
  <si>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</si>
  <si>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</si>
  <si>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</si>
  <si>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</si>
  <si>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</si>
  <si>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</si>
  <si>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</si>
  <si>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</si>
  <si>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</si>
  <si>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</si>
  <si>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</si>
  <si>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</si>
  <si>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</si>
  <si>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</si>
  <si>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</si>
  <si>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</si>
  <si>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</si>
  <si>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</si>
  <si>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</si>
  <si>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</si>
  <si>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</si>
  <si>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</si>
  <si>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</si>
  <si>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</si>
  <si>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</si>
  <si>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</si>
  <si>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</si>
  <si>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</si>
  <si>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</si>
  <si>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</si>
  <si>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</si>
  <si>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</si>
  <si>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</si>
  <si>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</si>
  <si>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</si>
  <si>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</si>
  <si>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</si>
  <si>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</si>
  <si>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</si>
  <si>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</si>
  <si>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</si>
  <si>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</si>
  <si>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</si>
  <si>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</si>
  <si>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</si>
  <si>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</si>
  <si>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</si>
  <si>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</si>
  <si>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</si>
  <si>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</si>
  <si>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</si>
  <si>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</si>
  <si>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</si>
  <si>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</si>
  <si>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</si>
  <si>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</si>
  <si>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</si>
  <si>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</si>
  <si>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</si>
  <si>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</si>
  <si>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</si>
  <si>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</si>
  <si>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</si>
  <si>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</si>
  <si>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</si>
  <si>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</si>
  <si>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</si>
  <si>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</si>
  <si>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</si>
  <si>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</si>
  <si>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</si>
  <si>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</si>
  <si>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</si>
  <si>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</si>
  <si>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</si>
  <si>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</si>
  <si>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</si>
  <si>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</si>
  <si>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</si>
  <si>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</si>
  <si>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</si>
  <si>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</si>
  <si>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</si>
  <si>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</si>
  <si>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</si>
  <si>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</si>
  <si>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</si>
  <si>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</si>
  <si>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</si>
  <si>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</si>
  <si>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</si>
  <si>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</si>
  <si>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</si>
  <si>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</si>
  <si>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</si>
  <si>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</si>
  <si>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</si>
  <si>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</si>
  <si>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</si>
  <si>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</si>
  <si>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</si>
  <si>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</si>
  <si>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</si>
  <si>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</si>
  <si>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</si>
  <si>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</si>
  <si>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</si>
  <si>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</si>
  <si>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</si>
  <si>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</si>
  <si>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</si>
  <si>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</si>
  <si>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</si>
  <si>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</si>
  <si>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</si>
  <si>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</si>
  <si>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</si>
  <si>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</si>
  <si>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</si>
  <si>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</si>
  <si>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</si>
  <si>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</si>
  <si>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</si>
  <si>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</si>
  <si>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</si>
  <si>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</si>
  <si>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</si>
  <si>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</si>
  <si>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</si>
  <si>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</si>
  <si>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</si>
  <si>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</si>
  <si>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</si>
  <si>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</si>
  <si>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</si>
  <si>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</si>
  <si>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</si>
  <si>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</si>
  <si>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</si>
  <si>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</si>
  <si>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</si>
  <si>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</si>
  <si>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</si>
  <si>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</si>
  <si>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</si>
  <si>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</si>
  <si>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</si>
  <si>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</si>
  <si>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</si>
  <si>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</si>
  <si>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</si>
  <si>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</si>
  <si>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</si>
  <si>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</si>
  <si>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</si>
  <si>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</si>
  <si>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</si>
  <si>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</si>
  <si>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</si>
  <si>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</si>
  <si>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</si>
  <si>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</si>
  <si>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</si>
  <si>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</si>
  <si>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</si>
  <si>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</si>
  <si>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</si>
  <si>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</si>
  <si>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</si>
  <si>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</si>
  <si>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</si>
  <si>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</si>
  <si>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</si>
  <si>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</si>
  <si>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</si>
  <si>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</si>
  <si>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</si>
  <si>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</si>
  <si>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</si>
  <si>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</si>
  <si>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</si>
  <si>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</si>
  <si>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</si>
  <si>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</si>
  <si>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</si>
  <si>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</si>
  <si>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</si>
  <si>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</si>
  <si>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</si>
  <si>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</si>
  <si>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</si>
  <si>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</si>
  <si>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</si>
  <si>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</si>
  <si>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</si>
  <si>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</si>
  <si>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</si>
  <si>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</si>
  <si>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</si>
  <si>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</si>
  <si>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</si>
  <si>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</si>
  <si>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</si>
  <si>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</si>
  <si>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</si>
  <si>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</si>
  <si>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</si>
  <si>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</si>
  <si>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</si>
  <si>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</si>
  <si>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</si>
  <si>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</si>
  <si>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</si>
  <si>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</si>
  <si>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</si>
  <si>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</si>
  <si>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</si>
  <si>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</si>
  <si>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</si>
  <si>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</si>
  <si>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</si>
  <si>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</si>
  <si>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</si>
  <si>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</si>
  <si>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</si>
  <si>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</si>
  <si>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</si>
  <si>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</si>
  <si>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</si>
  <si>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</si>
  <si>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</si>
  <si>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</si>
  <si>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</si>
  <si>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</si>
  <si>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</si>
  <si>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</si>
  <si>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</si>
  <si>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</si>
  <si>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</si>
  <si>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</si>
  <si>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</si>
  <si>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</si>
  <si>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</si>
  <si>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</si>
  <si>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</si>
  <si>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</si>
  <si>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</si>
  <si>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</si>
  <si>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</si>
  <si>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</si>
  <si>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</si>
  <si>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</si>
  <si>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</si>
  <si>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</si>
  <si>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</si>
  <si>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</si>
  <si>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</si>
  <si>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</si>
  <si>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</si>
  <si>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</si>
  <si>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</si>
  <si>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</si>
  <si>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</si>
  <si>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</si>
  <si>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</si>
  <si>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</si>
  <si>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</si>
  <si>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</si>
  <si>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</si>
  <si>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</si>
  <si>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</si>
  <si>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</si>
  <si>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</si>
  <si>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</si>
  <si>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</si>
  <si>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</si>
  <si>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</si>
  <si>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</si>
  <si>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</si>
  <si>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</si>
  <si>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</si>
  <si>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</si>
  <si>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</si>
  <si>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</si>
  <si>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</si>
  <si>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</si>
  <si>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</si>
  <si>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</si>
  <si>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</si>
  <si>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</si>
  <si>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</si>
  <si>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</si>
  <si>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</si>
  <si>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</si>
  <si>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</si>
  <si>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</si>
  <si>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</si>
  <si>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</si>
  <si>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</si>
  <si>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</si>
  <si>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</si>
  <si>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</si>
  <si>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</si>
  <si>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</si>
  <si>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</si>
  <si>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</si>
  <si>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</si>
  <si>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</si>
  <si>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</si>
  <si>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</si>
  <si>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</si>
  <si>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</si>
  <si>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</si>
  <si>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</si>
  <si>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</si>
  <si>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</si>
  <si>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</si>
  <si>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</si>
  <si>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</si>
  <si>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</si>
  <si>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</si>
  <si>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</si>
  <si>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</si>
  <si>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</si>
  <si>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</si>
  <si>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</si>
  <si>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</si>
  <si>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</si>
  <si>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</si>
  <si>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</si>
  <si>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</si>
  <si>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</si>
  <si>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</si>
  <si>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</si>
  <si>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</si>
  <si>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</si>
  <si>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</si>
  <si>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</si>
  <si>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</si>
  <si>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</si>
  <si>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</si>
  <si>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</si>
  <si>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</si>
  <si>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</si>
  <si>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</si>
  <si>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</si>
  <si>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</si>
  <si>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</si>
  <si>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</si>
  <si>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</si>
  <si>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</si>
  <si>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</si>
  <si>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</si>
  <si>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</si>
  <si>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</si>
  <si>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</si>
  <si>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</si>
  <si>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</si>
  <si>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</si>
  <si>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</si>
  <si>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</si>
  <si>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</si>
  <si>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</si>
  <si>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</si>
  <si>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</si>
  <si>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</si>
  <si>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</si>
  <si>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</si>
  <si>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</si>
  <si>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</si>
  <si>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</si>
  <si>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</si>
  <si>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</si>
  <si>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</si>
  <si>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</si>
  <si>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</si>
  <si>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</si>
  <si>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</si>
  <si>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</si>
  <si>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</si>
  <si>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</si>
  <si>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</si>
  <si>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</si>
  <si>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</si>
  <si>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</si>
  <si>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</si>
  <si>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</si>
  <si>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</si>
  <si>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</si>
  <si>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</si>
  <si>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</si>
  <si>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</si>
  <si>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</si>
  <si>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</si>
  <si>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</si>
  <si>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</si>
  <si>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</si>
  <si>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</si>
  <si>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</si>
  <si>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</si>
  <si>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</si>
  <si>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</si>
  <si>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</si>
  <si>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</si>
  <si>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</si>
  <si>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</si>
  <si>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</si>
  <si>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</si>
  <si>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</si>
  <si>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</si>
  <si>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</si>
  <si>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</si>
  <si>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</si>
  <si>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</t>
    <phoneticPr fontId="2"/>
  </si>
  <si>
    <t>835</t>
    <phoneticPr fontId="2"/>
  </si>
  <si>
    <t>0402</t>
    <phoneticPr fontId="2"/>
  </si>
  <si>
    <t>0441</t>
    <phoneticPr fontId="2"/>
  </si>
  <si>
    <t>239</t>
    <phoneticPr fontId="2"/>
  </si>
  <si>
    <t>0831</t>
    <phoneticPr fontId="2"/>
  </si>
  <si>
    <t>横須賀市久里浜２丁目１１－１</t>
    <rPh sb="0" eb="4">
      <t>ヨコスカシ</t>
    </rPh>
    <rPh sb="4" eb="7">
      <t>クリハマ</t>
    </rPh>
    <rPh sb="8" eb="10">
      <t>チョウメ</t>
    </rPh>
    <phoneticPr fontId="2"/>
  </si>
  <si>
    <t>きよかわ</t>
    <phoneticPr fontId="2"/>
  </si>
  <si>
    <t>ゆうや</t>
    <phoneticPr fontId="2"/>
  </si>
  <si>
    <t>清川</t>
    <rPh sb="0" eb="2">
      <t>キヨカワ</t>
    </rPh>
    <phoneticPr fontId="2"/>
  </si>
  <si>
    <t>裕也</t>
    <rPh sb="0" eb="2">
      <t>ユウヤ</t>
    </rPh>
    <phoneticPr fontId="2"/>
  </si>
  <si>
    <t>やぐち</t>
    <phoneticPr fontId="2"/>
  </si>
  <si>
    <t>たつき</t>
    <phoneticPr fontId="2"/>
  </si>
  <si>
    <t>矢口</t>
    <rPh sb="0" eb="2">
      <t>ヤグチ</t>
    </rPh>
    <phoneticPr fontId="2"/>
  </si>
  <si>
    <t>竜気</t>
    <rPh sb="0" eb="1">
      <t>リュウ</t>
    </rPh>
    <rPh sb="1" eb="2">
      <t>キ</t>
    </rPh>
    <phoneticPr fontId="2"/>
  </si>
  <si>
    <t>あきもと</t>
    <phoneticPr fontId="2"/>
  </si>
  <si>
    <t>ゆきのり</t>
    <phoneticPr fontId="2"/>
  </si>
  <si>
    <t>たけうち</t>
    <phoneticPr fontId="2"/>
  </si>
  <si>
    <t>えいた</t>
    <phoneticPr fontId="2"/>
  </si>
  <si>
    <t>おおつか</t>
    <phoneticPr fontId="2"/>
  </si>
  <si>
    <t>りゅうのすけ</t>
    <phoneticPr fontId="2"/>
  </si>
  <si>
    <t>いわの</t>
    <phoneticPr fontId="2"/>
  </si>
  <si>
    <t>やない</t>
    <phoneticPr fontId="2"/>
  </si>
  <si>
    <t>秋元</t>
    <rPh sb="0" eb="2">
      <t>アキモト</t>
    </rPh>
    <phoneticPr fontId="2"/>
  </si>
  <si>
    <t>征矩</t>
    <rPh sb="0" eb="1">
      <t>セイ</t>
    </rPh>
    <rPh sb="1" eb="2">
      <t>ノリ</t>
    </rPh>
    <phoneticPr fontId="2"/>
  </si>
  <si>
    <t>竹内</t>
    <rPh sb="0" eb="2">
      <t>タケウチ</t>
    </rPh>
    <phoneticPr fontId="2"/>
  </si>
  <si>
    <t>瑛太</t>
    <rPh sb="0" eb="1">
      <t>エイ</t>
    </rPh>
    <rPh sb="1" eb="2">
      <t>タ</t>
    </rPh>
    <phoneticPr fontId="2"/>
  </si>
  <si>
    <t>大塚</t>
    <rPh sb="0" eb="2">
      <t>オオツカ</t>
    </rPh>
    <phoneticPr fontId="2"/>
  </si>
  <si>
    <t>隆之介</t>
    <rPh sb="0" eb="3">
      <t>リュウノスケ</t>
    </rPh>
    <phoneticPr fontId="2"/>
  </si>
  <si>
    <t>岩野</t>
    <rPh sb="0" eb="2">
      <t>イワノ</t>
    </rPh>
    <phoneticPr fontId="2"/>
  </si>
  <si>
    <t>柳井</t>
    <rPh sb="0" eb="2">
      <t>ヤナイ</t>
    </rPh>
    <phoneticPr fontId="2"/>
  </si>
  <si>
    <t>僚太</t>
    <rPh sb="0" eb="2">
      <t>リョウタ</t>
    </rPh>
    <phoneticPr fontId="2"/>
  </si>
  <si>
    <t>りょうた</t>
    <phoneticPr fontId="2"/>
  </si>
  <si>
    <t>晴仁</t>
    <rPh sb="0" eb="1">
      <t>ハ</t>
    </rPh>
    <rPh sb="1" eb="2">
      <t>ジン</t>
    </rPh>
    <phoneticPr fontId="2"/>
  </si>
  <si>
    <t>はるひと</t>
    <phoneticPr fontId="2"/>
  </si>
  <si>
    <t>相澤</t>
    <rPh sb="0" eb="2">
      <t>アイザワ</t>
    </rPh>
    <phoneticPr fontId="2"/>
  </si>
  <si>
    <t>悠太</t>
    <rPh sb="0" eb="2">
      <t>ユウタ</t>
    </rPh>
    <phoneticPr fontId="2"/>
  </si>
  <si>
    <t>あいざわ</t>
    <phoneticPr fontId="2"/>
  </si>
  <si>
    <t>ゆうた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</si>
</sst>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S10" zoomScale="70" zoomScaleNormal="100" zoomScaleSheetLayoutView="70" workbookViewId="0">
      <selection activeCell="AK39" sqref="AK3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BQ7" sqref="BQ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4106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横須賀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横須賀市立久里浜中学校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687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685</v>
      </c>
      <c r="G6" s="122"/>
      <c r="H6" s="37" t="s">
        <v>586</v>
      </c>
      <c r="I6" s="123" t="s">
        <v>686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681</v>
      </c>
      <c r="AC6" s="86"/>
      <c r="AD6" s="86"/>
      <c r="AE6" s="86"/>
      <c r="AF6" s="38" t="s">
        <v>587</v>
      </c>
      <c r="AG6" s="86" t="s">
        <v>682</v>
      </c>
      <c r="AH6" s="86"/>
      <c r="AI6" s="86"/>
      <c r="AJ6" s="86"/>
      <c r="AK6" s="38" t="s">
        <v>587</v>
      </c>
      <c r="AL6" s="86" t="s">
        <v>684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688</v>
      </c>
      <c r="G12" s="148"/>
      <c r="H12" s="148"/>
      <c r="I12" s="148"/>
      <c r="J12" s="148"/>
      <c r="K12" s="148"/>
      <c r="L12" s="148" t="s">
        <v>689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718</v>
      </c>
      <c r="W12" s="152"/>
      <c r="X12" s="152"/>
      <c r="Y12" s="152"/>
      <c r="Z12" s="152"/>
      <c r="AA12" s="152"/>
      <c r="AB12" s="153" t="s">
        <v>719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690</v>
      </c>
      <c r="G13" s="134"/>
      <c r="H13" s="134"/>
      <c r="I13" s="134"/>
      <c r="J13" s="134"/>
      <c r="K13" s="134"/>
      <c r="L13" s="134" t="s">
        <v>691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716</v>
      </c>
      <c r="W13" s="140"/>
      <c r="X13" s="140"/>
      <c r="Y13" s="140"/>
      <c r="Z13" s="140"/>
      <c r="AA13" s="140"/>
      <c r="AB13" s="141" t="s">
        <v>717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692</v>
      </c>
      <c r="W14" s="170"/>
      <c r="X14" s="170"/>
      <c r="Y14" s="170"/>
      <c r="Z14" s="170"/>
      <c r="AA14" s="170"/>
      <c r="AB14" s="173" t="s">
        <v>693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694</v>
      </c>
      <c r="W15" s="161"/>
      <c r="X15" s="161"/>
      <c r="Y15" s="161"/>
      <c r="Z15" s="161"/>
      <c r="AA15" s="161"/>
      <c r="AB15" s="163" t="s">
        <v>695</v>
      </c>
      <c r="AC15" s="164"/>
      <c r="AD15" s="164"/>
      <c r="AE15" s="164"/>
      <c r="AF15" s="164"/>
      <c r="AG15" s="164"/>
      <c r="AH15" s="251"/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692</v>
      </c>
      <c r="G20" s="202"/>
      <c r="H20" s="202"/>
      <c r="I20" s="202"/>
      <c r="J20" s="202"/>
      <c r="K20" s="202" t="s">
        <v>693</v>
      </c>
      <c r="L20" s="202"/>
      <c r="M20" s="202"/>
      <c r="N20" s="202"/>
      <c r="O20" s="203"/>
      <c r="P20" s="199">
        <v>2</v>
      </c>
      <c r="Q20" s="199"/>
      <c r="R20" s="204">
        <v>160</v>
      </c>
      <c r="S20" s="205"/>
      <c r="T20" s="204" t="s">
        <v>544</v>
      </c>
      <c r="U20" s="205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694</v>
      </c>
      <c r="G21" s="217"/>
      <c r="H21" s="217"/>
      <c r="I21" s="217"/>
      <c r="J21" s="217"/>
      <c r="K21" s="217" t="s">
        <v>695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696</v>
      </c>
      <c r="G22" s="170"/>
      <c r="H22" s="170"/>
      <c r="I22" s="170"/>
      <c r="J22" s="170"/>
      <c r="K22" s="170" t="s">
        <v>697</v>
      </c>
      <c r="L22" s="170"/>
      <c r="M22" s="170"/>
      <c r="N22" s="170"/>
      <c r="O22" s="171"/>
      <c r="P22" s="211">
        <v>2</v>
      </c>
      <c r="Q22" s="211"/>
      <c r="R22" s="213">
        <v>167</v>
      </c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704</v>
      </c>
      <c r="G23" s="224"/>
      <c r="H23" s="224"/>
      <c r="I23" s="224"/>
      <c r="J23" s="224"/>
      <c r="K23" s="224" t="s">
        <v>705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698</v>
      </c>
      <c r="G24" s="170"/>
      <c r="H24" s="170"/>
      <c r="I24" s="170"/>
      <c r="J24" s="170"/>
      <c r="K24" s="170" t="s">
        <v>699</v>
      </c>
      <c r="L24" s="170"/>
      <c r="M24" s="170"/>
      <c r="N24" s="170"/>
      <c r="O24" s="171"/>
      <c r="P24" s="211">
        <v>2</v>
      </c>
      <c r="Q24" s="211"/>
      <c r="R24" s="213">
        <v>158</v>
      </c>
      <c r="S24" s="115"/>
      <c r="T24" s="254" t="s">
        <v>544</v>
      </c>
      <c r="U24" s="255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706</v>
      </c>
      <c r="G25" s="224"/>
      <c r="H25" s="224"/>
      <c r="I25" s="224"/>
      <c r="J25" s="224"/>
      <c r="K25" s="224" t="s">
        <v>707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700</v>
      </c>
      <c r="G26" s="170"/>
      <c r="H26" s="170"/>
      <c r="I26" s="170"/>
      <c r="J26" s="170"/>
      <c r="K26" s="170" t="s">
        <v>701</v>
      </c>
      <c r="L26" s="170"/>
      <c r="M26" s="170"/>
      <c r="N26" s="170"/>
      <c r="O26" s="171"/>
      <c r="P26" s="211">
        <v>2</v>
      </c>
      <c r="Q26" s="211"/>
      <c r="R26" s="213">
        <v>168</v>
      </c>
      <c r="S26" s="115"/>
      <c r="T26" s="244" t="s">
        <v>544</v>
      </c>
      <c r="U26" s="245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708</v>
      </c>
      <c r="G27" s="224"/>
      <c r="H27" s="224"/>
      <c r="I27" s="224"/>
      <c r="J27" s="224"/>
      <c r="K27" s="224" t="s">
        <v>709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702</v>
      </c>
      <c r="G28" s="170"/>
      <c r="H28" s="170"/>
      <c r="I28" s="170"/>
      <c r="J28" s="170"/>
      <c r="K28" s="170" t="s">
        <v>715</v>
      </c>
      <c r="L28" s="170"/>
      <c r="M28" s="170"/>
      <c r="N28" s="170"/>
      <c r="O28" s="171"/>
      <c r="P28" s="211">
        <v>1</v>
      </c>
      <c r="Q28" s="211"/>
      <c r="R28" s="213">
        <v>165</v>
      </c>
      <c r="S28" s="115"/>
      <c r="T28" s="244" t="s">
        <v>544</v>
      </c>
      <c r="U28" s="245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710</v>
      </c>
      <c r="G29" s="224"/>
      <c r="H29" s="224"/>
      <c r="I29" s="224"/>
      <c r="J29" s="224"/>
      <c r="K29" s="224" t="s">
        <v>714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703</v>
      </c>
      <c r="G30" s="170"/>
      <c r="H30" s="170"/>
      <c r="I30" s="170"/>
      <c r="J30" s="170"/>
      <c r="K30" s="170" t="s">
        <v>713</v>
      </c>
      <c r="L30" s="170"/>
      <c r="M30" s="170"/>
      <c r="N30" s="170"/>
      <c r="O30" s="171"/>
      <c r="P30" s="211">
        <v>1</v>
      </c>
      <c r="Q30" s="211"/>
      <c r="R30" s="213">
        <v>166</v>
      </c>
      <c r="S30" s="115"/>
      <c r="T30" s="244" t="s">
        <v>544</v>
      </c>
      <c r="U30" s="245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711</v>
      </c>
      <c r="G31" s="161"/>
      <c r="H31" s="161"/>
      <c r="I31" s="161"/>
      <c r="J31" s="161"/>
      <c r="K31" s="161" t="s">
        <v>712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4106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横須賀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横須賀市立久里浜中学校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きよかわ</v>
      </c>
      <c r="F7" s="346"/>
      <c r="G7" s="346"/>
      <c r="H7" s="346"/>
      <c r="I7" s="346"/>
      <c r="J7" s="346"/>
      <c r="K7" s="346" t="str">
        <f>IF(入力!L12="","",入力!L12)</f>
        <v>ゆうや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あいざわ</v>
      </c>
      <c r="V7" s="167"/>
      <c r="W7" s="167"/>
      <c r="X7" s="167"/>
      <c r="Y7" s="167"/>
      <c r="Z7" s="320"/>
      <c r="AA7" s="303" t="str">
        <f>IF(入力!AB12="","",入力!AB12)</f>
        <v>ゆうた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清川</v>
      </c>
      <c r="F8" s="334"/>
      <c r="G8" s="334"/>
      <c r="H8" s="334"/>
      <c r="I8" s="334"/>
      <c r="J8" s="334"/>
      <c r="K8" s="334" t="str">
        <f>IF(入力!L13="","",入力!L13)</f>
        <v>裕也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相澤</v>
      </c>
      <c r="V8" s="337"/>
      <c r="W8" s="337"/>
      <c r="X8" s="337"/>
      <c r="Y8" s="337"/>
      <c r="Z8" s="338"/>
      <c r="AA8" s="339" t="str">
        <f>IF(入力!AB13="","",入力!AB13)</f>
        <v>悠太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やぐち</v>
      </c>
      <c r="V9" s="167"/>
      <c r="W9" s="167"/>
      <c r="X9" s="167"/>
      <c r="Y9" s="167"/>
      <c r="Z9" s="320"/>
      <c r="AA9" s="303" t="str">
        <f>IF(入力!AB14="","",入力!AB14)</f>
        <v>たつき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矢口</v>
      </c>
      <c r="V10" s="306"/>
      <c r="W10" s="306"/>
      <c r="X10" s="306"/>
      <c r="Y10" s="306"/>
      <c r="Z10" s="309"/>
      <c r="AA10" s="305" t="str">
        <f>IF(入力!AB15="","",入力!AB15)</f>
        <v>竜気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やぐち</v>
      </c>
      <c r="F15" s="299"/>
      <c r="G15" s="299"/>
      <c r="H15" s="299"/>
      <c r="I15" s="299"/>
      <c r="J15" s="299" t="str">
        <f>IF(入力!K20="","",入力!K20)</f>
        <v>たつき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160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 t="str">
        <f>IF(入力!X20="","",入力!X20)</f>
        <v/>
      </c>
      <c r="X15" s="301"/>
      <c r="Y15" s="310" t="str">
        <f>IF(入力!Z20="","",入力!Z20)</f>
        <v/>
      </c>
      <c r="Z15" s="299"/>
      <c r="AA15" s="299"/>
      <c r="AB15" s="299"/>
      <c r="AC15" s="299"/>
      <c r="AD15" s="299" t="str">
        <f>IF(入力!AE20="","",入力!AE20)</f>
        <v/>
      </c>
      <c r="AE15" s="299"/>
      <c r="AF15" s="299"/>
      <c r="AG15" s="299"/>
      <c r="AH15" s="300"/>
      <c r="AI15" s="301" t="str">
        <f>IF(入力!AJ20="","",入力!AJ20)</f>
        <v/>
      </c>
      <c r="AJ15" s="301"/>
      <c r="AK15" s="297" t="str">
        <f>IF(入力!AL20="","",入力!AL20)</f>
        <v/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矢口</v>
      </c>
      <c r="F16" s="314"/>
      <c r="G16" s="314"/>
      <c r="H16" s="314"/>
      <c r="I16" s="314"/>
      <c r="J16" s="314" t="str">
        <f>IF(入力!K21="","",入力!K21)</f>
        <v>竜気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/>
      </c>
      <c r="Z16" s="314"/>
      <c r="AA16" s="314"/>
      <c r="AB16" s="314"/>
      <c r="AC16" s="314"/>
      <c r="AD16" s="314" t="str">
        <f>IF(入力!AE21="","",入力!AE21)</f>
        <v/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あきもと</v>
      </c>
      <c r="F17" s="285"/>
      <c r="G17" s="285"/>
      <c r="H17" s="285"/>
      <c r="I17" s="285"/>
      <c r="J17" s="285" t="str">
        <f>IF(入力!K22="","",入力!K22)</f>
        <v>ゆきのり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167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 t="str">
        <f>IF(入力!X22="","",入力!X22)</f>
        <v/>
      </c>
      <c r="X17" s="281"/>
      <c r="Y17" s="284" t="str">
        <f>IF(入力!Z22="","",入力!Z22)</f>
        <v/>
      </c>
      <c r="Z17" s="285"/>
      <c r="AA17" s="285"/>
      <c r="AB17" s="285"/>
      <c r="AC17" s="285"/>
      <c r="AD17" s="285" t="str">
        <f>IF(入力!AE22="","",入力!AE22)</f>
        <v/>
      </c>
      <c r="AE17" s="285"/>
      <c r="AF17" s="285"/>
      <c r="AG17" s="285"/>
      <c r="AH17" s="286"/>
      <c r="AI17" s="281" t="str">
        <f>IF(入力!AJ22="","",入力!AJ22)</f>
        <v/>
      </c>
      <c r="AJ17" s="281"/>
      <c r="AK17" s="279" t="str">
        <f>IF(入力!AL22="","",入力!AL22)</f>
        <v/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秋元</v>
      </c>
      <c r="F18" s="278"/>
      <c r="G18" s="278"/>
      <c r="H18" s="278"/>
      <c r="I18" s="278"/>
      <c r="J18" s="278" t="str">
        <f>IF(入力!K23="","",入力!K23)</f>
        <v>征矩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/>
      </c>
      <c r="Z18" s="278"/>
      <c r="AA18" s="278"/>
      <c r="AB18" s="278"/>
      <c r="AC18" s="278"/>
      <c r="AD18" s="278" t="str">
        <f>IF(入力!AE23="","",入力!AE23)</f>
        <v/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たけうち</v>
      </c>
      <c r="F19" s="285"/>
      <c r="G19" s="285"/>
      <c r="H19" s="285"/>
      <c r="I19" s="285"/>
      <c r="J19" s="285" t="str">
        <f>IF(入力!K24="","",入力!K24)</f>
        <v>えいた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158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 t="str">
        <f>IF(入力!X24="","",入力!X24)</f>
        <v/>
      </c>
      <c r="X19" s="281"/>
      <c r="Y19" s="284" t="str">
        <f>IF(入力!Z24="","",入力!Z24)</f>
        <v/>
      </c>
      <c r="Z19" s="285"/>
      <c r="AA19" s="285"/>
      <c r="AB19" s="285"/>
      <c r="AC19" s="285"/>
      <c r="AD19" s="285" t="str">
        <f>IF(入力!AE24="","",入力!AE24)</f>
        <v/>
      </c>
      <c r="AE19" s="285"/>
      <c r="AF19" s="285"/>
      <c r="AG19" s="285"/>
      <c r="AH19" s="286"/>
      <c r="AI19" s="281" t="str">
        <f>IF(入力!AJ24="","",入力!AJ24)</f>
        <v/>
      </c>
      <c r="AJ19" s="281"/>
      <c r="AK19" s="279" t="str">
        <f>IF(入力!AL24="","",入力!AL24)</f>
        <v/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竹内</v>
      </c>
      <c r="F20" s="278"/>
      <c r="G20" s="278"/>
      <c r="H20" s="278"/>
      <c r="I20" s="278"/>
      <c r="J20" s="278" t="str">
        <f>IF(入力!K25="","",入力!K25)</f>
        <v>瑛太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/>
      </c>
      <c r="Z20" s="278"/>
      <c r="AA20" s="278"/>
      <c r="AB20" s="278"/>
      <c r="AC20" s="278"/>
      <c r="AD20" s="278" t="str">
        <f>IF(入力!AE25="","",入力!AE25)</f>
        <v/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おおつか</v>
      </c>
      <c r="F21" s="285"/>
      <c r="G21" s="285"/>
      <c r="H21" s="285"/>
      <c r="I21" s="285"/>
      <c r="J21" s="285" t="str">
        <f>IF(入力!K26="","",入力!K26)</f>
        <v>りゅうのすけ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168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 t="str">
        <f>IF(入力!X26="","",入力!X26)</f>
        <v/>
      </c>
      <c r="X21" s="281"/>
      <c r="Y21" s="284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1" t="str">
        <f>IF(入力!AJ26="","",入力!AJ26)</f>
        <v/>
      </c>
      <c r="AJ21" s="281"/>
      <c r="AK21" s="279" t="str">
        <f>IF(入力!AL26="","",入力!AL26)</f>
        <v/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大塚</v>
      </c>
      <c r="F22" s="278"/>
      <c r="G22" s="278"/>
      <c r="H22" s="278"/>
      <c r="I22" s="278"/>
      <c r="J22" s="278" t="str">
        <f>IF(入力!K27="","",入力!K27)</f>
        <v>隆之介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いわの</v>
      </c>
      <c r="F23" s="285"/>
      <c r="G23" s="285"/>
      <c r="H23" s="285"/>
      <c r="I23" s="285"/>
      <c r="J23" s="285" t="str">
        <f>IF(入力!K28="","",入力!K28)</f>
        <v>はるひと</v>
      </c>
      <c r="K23" s="285"/>
      <c r="L23" s="285"/>
      <c r="M23" s="285"/>
      <c r="N23" s="286"/>
      <c r="O23" s="281">
        <f>IF(入力!P28="","",入力!P28)</f>
        <v>1</v>
      </c>
      <c r="P23" s="281"/>
      <c r="Q23" s="279">
        <f>IF(入力!R28="","",入力!R28)</f>
        <v>165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 t="str">
        <f>IF(入力!X28="","",入力!X28)</f>
        <v/>
      </c>
      <c r="X23" s="281"/>
      <c r="Y23" s="284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1" t="str">
        <f>IF(入力!AJ28="","",入力!AJ28)</f>
        <v/>
      </c>
      <c r="AJ23" s="281"/>
      <c r="AK23" s="279" t="str">
        <f>IF(入力!AL28="","",入力!AL28)</f>
        <v/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岩野</v>
      </c>
      <c r="F24" s="278"/>
      <c r="G24" s="278"/>
      <c r="H24" s="278"/>
      <c r="I24" s="278"/>
      <c r="J24" s="278" t="str">
        <f>IF(入力!K29="","",入力!K29)</f>
        <v>晴仁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やない</v>
      </c>
      <c r="F25" s="285"/>
      <c r="G25" s="285"/>
      <c r="H25" s="285"/>
      <c r="I25" s="285"/>
      <c r="J25" s="285" t="str">
        <f>IF(入力!K30="","",入力!K30)</f>
        <v>りょうた</v>
      </c>
      <c r="K25" s="285"/>
      <c r="L25" s="285"/>
      <c r="M25" s="285"/>
      <c r="N25" s="286"/>
      <c r="O25" s="281">
        <f>IF(入力!P30="","",入力!P30)</f>
        <v>1</v>
      </c>
      <c r="P25" s="281"/>
      <c r="Q25" s="279">
        <f>IF(入力!R30="","",入力!R30)</f>
        <v>166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 t="str">
        <f>IF(入力!X30="","",入力!X30)</f>
        <v/>
      </c>
      <c r="X25" s="281"/>
      <c r="Y25" s="284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1" t="str">
        <f>IF(入力!AJ30="","",入力!AJ30)</f>
        <v/>
      </c>
      <c r="AJ25" s="281"/>
      <c r="AK25" s="279" t="str">
        <f>IF(入力!AL30="","",入力!AL30)</f>
        <v/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柳井</v>
      </c>
      <c r="F26" s="291"/>
      <c r="G26" s="291"/>
      <c r="H26" s="291"/>
      <c r="I26" s="291"/>
      <c r="J26" s="291" t="str">
        <f>IF(入力!K31="","",入力!K31)</f>
        <v>僚太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/>
      </c>
      <c r="Z26" s="291"/>
      <c r="AA26" s="291"/>
      <c r="AB26" s="291"/>
      <c r="AC26" s="291"/>
      <c r="AD26" s="291" t="str">
        <f>IF(入力!AE31="","",入力!AE31)</f>
        <v/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4106</v>
      </c>
      <c r="B7" s="45" t="str">
        <f t="shared" ref="B7:C7" si="0">IF($A$8="","",IF($A$9="",B8,B8&amp;"・"&amp;B9))</f>
        <v>横須賀市立久里浜中学校</v>
      </c>
      <c r="C7" s="45">
        <f t="shared" si="0"/>
        <v>0</v>
      </c>
      <c r="D7" s="45" t="str">
        <f>IF($A$8="","",IF(OR($A$9="",D8=D9),D8,D8&amp;"・"&amp;D9))</f>
        <v>横須賀</v>
      </c>
      <c r="E7" s="45">
        <f>IF($A$8="","",IF(OR($A$9="",E8=E9),E8,E8&amp;"・"&amp;E9))</f>
        <v>1</v>
      </c>
      <c r="F7" s="45" t="str">
        <f t="shared" ref="F7:S7" si="1">IF($A$8="","",F8)</f>
        <v>239</v>
      </c>
      <c r="G7" s="45" t="str">
        <f t="shared" si="1"/>
        <v>0831</v>
      </c>
      <c r="H7" s="45">
        <f t="shared" si="1"/>
        <v>0</v>
      </c>
      <c r="I7" s="45" t="str">
        <f t="shared" si="1"/>
        <v>横須賀市久里浜２丁目１１－１</v>
      </c>
      <c r="J7" s="45">
        <f t="shared" si="1"/>
        <v>0</v>
      </c>
      <c r="K7" s="45" t="str">
        <f t="shared" si="1"/>
        <v>046</v>
      </c>
      <c r="L7" s="45" t="str">
        <f t="shared" si="1"/>
        <v>835</v>
      </c>
      <c r="M7" s="45" t="str">
        <f t="shared" si="1"/>
        <v>0402</v>
      </c>
      <c r="N7" s="45" t="str">
        <f t="shared" si="1"/>
        <v>046</v>
      </c>
      <c r="O7" s="45" t="str">
        <f t="shared" si="1"/>
        <v>835</v>
      </c>
      <c r="P7" s="45" t="str">
        <f t="shared" si="1"/>
        <v>0441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4106</v>
      </c>
      <c r="B8" s="46" t="str">
        <f>IF(入力!$F$3="","",入力!$F$3)</f>
        <v>横須賀市立久里浜中学校</v>
      </c>
      <c r="C8" s="46"/>
      <c r="D8" s="46" t="str">
        <f>IF(入力!$Z$2="","",入力!$Z$2)</f>
        <v>横須賀</v>
      </c>
      <c r="E8" s="46">
        <f>IF(入力!$I$2="","",入力!$I$2)</f>
        <v>1</v>
      </c>
      <c r="F8" s="61" t="str">
        <f>IF(入力!$F$6="","",入力!$F$6)</f>
        <v>239</v>
      </c>
      <c r="G8" s="57" t="str">
        <f>IF(入力!$I$6="","",入力!$I$6)</f>
        <v>0831</v>
      </c>
      <c r="H8" s="46"/>
      <c r="I8" s="46" t="str">
        <f>IF(入力!$L$5="","",入力!$L$5)</f>
        <v>横須賀市久里浜２丁目１１－１</v>
      </c>
      <c r="J8" s="46"/>
      <c r="K8" s="57" t="str">
        <f>IF(入力!$AB$4="","",入力!$AB$4)</f>
        <v>046</v>
      </c>
      <c r="L8" s="57" t="str">
        <f>IF(入力!$AG$4="","",入力!$AG$4)</f>
        <v>835</v>
      </c>
      <c r="M8" s="57" t="str">
        <f>IF(入力!$AL$4="","",入力!$AL$4)</f>
        <v>0402</v>
      </c>
      <c r="N8" s="57" t="str">
        <f>IF(入力!$AB$6="","",入力!$AB$6)</f>
        <v>046</v>
      </c>
      <c r="O8" s="57" t="str">
        <f>IF(入力!$AG$6="","",入力!$AG$6)</f>
        <v>835</v>
      </c>
      <c r="P8" s="57" t="str">
        <f>IF(入力!$AL$6="","",入力!$AL$6)</f>
        <v>0441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0402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清川</v>
      </c>
      <c r="D16" s="46" t="str">
        <f>IF(入力!$L$13="","",入力!$L$13)</f>
        <v>裕也</v>
      </c>
      <c r="E16" s="46" t="str">
        <f>IF(入力!$F$12="","",入力!$F$12)</f>
        <v>きよかわ</v>
      </c>
      <c r="F16" s="46" t="str">
        <f>IF(入力!$L$12="","",入力!$L$12)</f>
        <v>ゆうや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相澤</v>
      </c>
      <c r="D17" s="46" t="str">
        <f>IF(入力!$AB$13="","",入力!$AB$13)</f>
        <v>悠太</v>
      </c>
      <c r="E17" s="46" t="str">
        <f>IF(入力!$V$12="","",入力!$V$12)</f>
        <v>あいざわ</v>
      </c>
      <c r="F17" s="46" t="str">
        <f>IF(入力!$AB$12="","",入力!$AB$12)</f>
        <v>ゆうた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矢口</v>
      </c>
      <c r="D24" s="46" t="str">
        <f>IF(入力!$AB$15="","",入力!$AB$15)</f>
        <v>竜気</v>
      </c>
      <c r="E24" s="46" t="str">
        <f>IF(入力!$V$14="","",入力!$V$14)</f>
        <v>やぐち</v>
      </c>
      <c r="F24" s="46" t="str">
        <f>IF(入力!$AB$14="","",入力!$AB$14)</f>
        <v>たつき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矢口</v>
      </c>
      <c r="D53" s="46" t="str">
        <f>IF(OR(L53&lt;&gt;"○",入力!K21=""),"",入力!K21)</f>
        <v>竜気</v>
      </c>
      <c r="E53" s="46" t="str">
        <f>IF(OR(L53&lt;&gt;"○",入力!F20=""),"",入力!F20)</f>
        <v>やぐち</v>
      </c>
      <c r="F53" s="46" t="str">
        <f>IF(OR(L53&lt;&gt;"○",入力!K20=""),"",入力!K20)</f>
        <v>たつき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秋元</v>
      </c>
      <c r="D54" s="46" t="str">
        <f>IF(OR(L54&lt;&gt;"○",入力!K23=""),"",入力!K23)</f>
        <v>征矩</v>
      </c>
      <c r="E54" s="46" t="str">
        <f>IF(OR(L54&lt;&gt;"○",入力!F22=""),"",入力!F22)</f>
        <v>あきもと</v>
      </c>
      <c r="F54" s="46" t="str">
        <f>IF(OR(L54&lt;&gt;"○",入力!K22=""),"",入力!K22)</f>
        <v>ゆきのり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竹内</v>
      </c>
      <c r="D55" s="46" t="str">
        <f>IF(OR(L55&lt;&gt;"○",入力!K25=""),"",入力!K25)</f>
        <v>瑛太</v>
      </c>
      <c r="E55" s="46" t="str">
        <f>IF(OR(L55&lt;&gt;"○",入力!F24=""),"",入力!F24)</f>
        <v>たけうち</v>
      </c>
      <c r="F55" s="46" t="str">
        <f>IF(OR(L55&lt;&gt;"○",入力!K24=""),"",入力!K24)</f>
        <v>えいた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大塚</v>
      </c>
      <c r="D56" s="46" t="str">
        <f>IF(OR(L56&lt;&gt;"○",入力!K27=""),"",入力!K27)</f>
        <v>隆之介</v>
      </c>
      <c r="E56" s="46" t="str">
        <f>IF(OR(L56&lt;&gt;"○",入力!F26=""),"",入力!F26)</f>
        <v>おおつか</v>
      </c>
      <c r="F56" s="46" t="str">
        <f>IF(OR(L56&lt;&gt;"○",入力!K26=""),"",入力!K26)</f>
        <v>りゅうのすけ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岩野</v>
      </c>
      <c r="D57" s="46" t="str">
        <f>IF(OR(L57&lt;&gt;"○",入力!K29=""),"",入力!K29)</f>
        <v>晴仁</v>
      </c>
      <c r="E57" s="46" t="str">
        <f>IF(OR(L57&lt;&gt;"○",入力!F28=""),"",入力!F28)</f>
        <v>いわの</v>
      </c>
      <c r="F57" s="46" t="str">
        <f>IF(OR(L57&lt;&gt;"○",入力!K28=""),"",入力!K28)</f>
        <v>はるひと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柳井</v>
      </c>
      <c r="D58" s="46" t="str">
        <f>IF(OR(L58&lt;&gt;"○",入力!K31=""),"",入力!K31)</f>
        <v>僚太</v>
      </c>
      <c r="E58" s="46" t="str">
        <f>IF(OR(L58&lt;&gt;"○",入力!F30=""),"",入力!F30)</f>
        <v>やない</v>
      </c>
      <c r="F58" s="46" t="str">
        <f>IF(OR(L58&lt;&gt;"○",入力!K30=""),"",入力!K30)</f>
        <v>りょうた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166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 t="str">
        <f>IF(入力!X20="","",入力!X20)</f>
        <v/>
      </c>
      <c r="C59" s="46" t="str">
        <f>IF(OR(L59&lt;&gt;"○",入力!Z21=""),"",入力!Z21)</f>
        <v/>
      </c>
      <c r="D59" s="46" t="str">
        <f>IF(OR(L59&lt;&gt;"○",入力!AE21=""),"",入力!AE21)</f>
        <v/>
      </c>
      <c r="E59" s="46" t="str">
        <f>IF(OR(L59&lt;&gt;"○",入力!Z20=""),"",入力!Z20)</f>
        <v/>
      </c>
      <c r="F59" s="46" t="str">
        <f>IF(OR(L59&lt;&gt;"○",入力!AE20=""),"",入力!AE20)</f>
        <v/>
      </c>
      <c r="G59" s="46"/>
      <c r="H59" s="46"/>
      <c r="I59" s="46" t="str">
        <f>IF(OR(L59&lt;&gt;"○",入力!AJ20=""),"",入力!AJ20)</f>
        <v/>
      </c>
      <c r="J59" s="46" t="str">
        <f>IF(OR(L59&lt;&gt;"○",入力!AL20=""),"",入力!AL20)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 t="str">
        <f>IF(入力!X22="","",入力!X22)</f>
        <v/>
      </c>
      <c r="C60" s="46" t="str">
        <f>IF(OR(L60&lt;&gt;"○",入力!Z23=""),"",入力!Z23)</f>
        <v/>
      </c>
      <c r="D60" s="46" t="str">
        <f>IF(OR(L60&lt;&gt;"○",入力!AE23=""),"",入力!AE23)</f>
        <v/>
      </c>
      <c r="E60" s="46" t="str">
        <f>IF(OR(L60&lt;&gt;"○",入力!Z22=""),"",入力!Z22)</f>
        <v/>
      </c>
      <c r="F60" s="46" t="str">
        <f>IF(OR(L60&lt;&gt;"○",入力!AE22=""),"",入力!AE22)</f>
        <v/>
      </c>
      <c r="G60" s="46"/>
      <c r="H60" s="46"/>
      <c r="I60" s="46" t="str">
        <f>IF(OR(L60&lt;&gt;"○",入力!AJ22=""),"",入力!AJ22)</f>
        <v/>
      </c>
      <c r="J60" s="46" t="str">
        <f>IF(OR(L60&lt;&gt;"○",入力!AL22=""),"",入力!AL22)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 t="str">
        <f>IF(入力!X24="","",入力!X24)</f>
        <v/>
      </c>
      <c r="C61" s="46" t="str">
        <f>IF(OR(L61&lt;&gt;"○",入力!Z25=""),"",入力!Z25)</f>
        <v/>
      </c>
      <c r="D61" s="46" t="str">
        <f>IF(OR(L61&lt;&gt;"○",入力!AE25=""),"",入力!AE25)</f>
        <v/>
      </c>
      <c r="E61" s="46" t="str">
        <f>IF(OR(L61&lt;&gt;"○",入力!Z24=""),"",入力!Z24)</f>
        <v/>
      </c>
      <c r="F61" s="46" t="str">
        <f>IF(OR(L61&lt;&gt;"○",入力!AE24=""),"",入力!AE24)</f>
        <v/>
      </c>
      <c r="G61" s="46"/>
      <c r="H61" s="46"/>
      <c r="I61" s="46" t="str">
        <f>IF(OR(L61&lt;&gt;"○",入力!AJ24=""),"",入力!AJ24)</f>
        <v/>
      </c>
      <c r="J61" s="46" t="str">
        <f>IF(OR(L61&lt;&gt;"○",入力!AL24=""),"",入力!AL24)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2015-10-24T01:53:31Z</cp:lastPrinted>
  <dcterms:created xsi:type="dcterms:W3CDTF">2006-11-03T01:52:14Z</dcterms:created>
  <dcterms:modified xsi:type="dcterms:W3CDTF">2018-11-16T04:42:59Z</dcterms:modified>
</cp:coreProperties>
</file>