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95947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<sst xmlns="http://schemas.openxmlformats.org/spreadsheetml/2006/main" count="1482" uniqueCount="750">
  <si>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</si>
  <si>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</si>
  <si>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</si>
  <si>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</si>
  <si>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</si>
  <si>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</si>
  <si>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</si>
  <si>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</si>
  <si>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</si>
  <si>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</si>
  <si>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</si>
  <si>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</si>
  <si>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</si>
  <si>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</si>
  <si>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</si>
  <si>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</si>
  <si>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</si>
  <si>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</si>
  <si>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</si>
  <si>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</si>
  <si>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</si>
  <si>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</si>
  <si>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</si>
  <si>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</si>
  <si>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</si>
  <si>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</si>
  <si>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</si>
  <si>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</si>
  <si>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</si>
  <si>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</si>
  <si>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</si>
  <si>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</si>
  <si>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</si>
  <si>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</si>
  <si>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</si>
  <si>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</si>
  <si>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</si>
  <si>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</si>
  <si>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</si>
  <si>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</si>
  <si>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</si>
  <si>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</si>
  <si>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</si>
  <si>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</si>
  <si>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</si>
  <si>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</si>
  <si>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</si>
  <si>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</si>
  <si>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</si>
  <si>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</si>
  <si>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</si>
  <si>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</si>
  <si>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</si>
  <si>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</si>
  <si>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</si>
  <si>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</si>
  <si>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</si>
  <si>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</si>
  <si>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</si>
  <si>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</si>
  <si>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</si>
  <si>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</si>
  <si>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</si>
  <si>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</si>
  <si>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</si>
  <si>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</si>
  <si>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</si>
  <si>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</si>
  <si>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</si>
  <si>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</si>
  <si>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</si>
  <si>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</si>
  <si>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</si>
  <si>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</si>
  <si>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</si>
  <si>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</si>
  <si>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</si>
  <si>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</si>
  <si>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</si>
  <si>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</si>
  <si>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</si>
  <si>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</si>
  <si>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</si>
  <si>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</si>
  <si>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</si>
  <si>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</si>
  <si>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</si>
  <si>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</si>
  <si>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</si>
  <si>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</si>
  <si>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</si>
  <si>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</si>
  <si>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</si>
  <si>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</si>
  <si>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</si>
  <si>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</si>
  <si>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</si>
  <si>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</si>
  <si>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</si>
  <si>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</si>
  <si>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</si>
  <si>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</si>
  <si>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</si>
  <si>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</si>
  <si>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</si>
  <si>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</si>
  <si>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</si>
  <si>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</si>
  <si>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</si>
  <si>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</si>
  <si>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</si>
  <si>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</si>
  <si>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</si>
  <si>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</si>
  <si>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</si>
  <si>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</si>
  <si>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</si>
  <si>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</si>
  <si>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</si>
  <si>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</si>
  <si>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</si>
  <si>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</si>
  <si>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</si>
  <si>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</si>
  <si>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</si>
  <si>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</si>
  <si>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</si>
  <si>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</si>
  <si>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</si>
  <si>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</si>
  <si>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</si>
  <si>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</si>
  <si>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</si>
  <si>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</si>
  <si>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</si>
  <si>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</si>
  <si>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</si>
  <si>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</si>
  <si>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</si>
  <si>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</si>
  <si>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</si>
  <si>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</si>
  <si>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</si>
  <si>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</si>
  <si>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</si>
  <si>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</si>
  <si>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</si>
  <si>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</si>
  <si>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</si>
  <si>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</si>
  <si>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</si>
  <si>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</si>
  <si>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</si>
  <si>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</si>
  <si>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</si>
  <si>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</si>
  <si>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</si>
  <si>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</si>
  <si>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</si>
  <si>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</si>
  <si>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</si>
  <si>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</si>
  <si>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</si>
  <si>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</si>
  <si>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</si>
  <si>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</si>
  <si>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</si>
  <si>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</si>
  <si>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</si>
  <si>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</si>
  <si>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</si>
  <si>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</si>
  <si>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</si>
  <si>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</si>
  <si>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</si>
  <si>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</si>
  <si>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</si>
  <si>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</si>
  <si>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</si>
  <si>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</si>
  <si>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</si>
  <si>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</si>
  <si>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</si>
  <si>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</si>
  <si>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</si>
  <si>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</si>
  <si>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</si>
  <si>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</si>
  <si>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</si>
  <si>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</si>
  <si>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</si>
  <si>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</si>
  <si>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</si>
  <si>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</si>
  <si>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</si>
  <si>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</si>
  <si>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</si>
  <si>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</si>
  <si>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</si>
  <si>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</si>
  <si>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</si>
  <si>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</si>
  <si>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</si>
  <si>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</si>
  <si>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</si>
  <si>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</si>
  <si>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</si>
  <si>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</si>
  <si>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</si>
  <si>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</si>
  <si>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</si>
  <si>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</si>
  <si>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</si>
  <si>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</si>
  <si>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</si>
  <si>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</si>
  <si>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</si>
  <si>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</si>
  <si>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</si>
  <si>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</si>
  <si>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</si>
  <si>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</si>
  <si>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</si>
  <si>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</si>
  <si>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</si>
  <si>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</si>
  <si>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</si>
  <si>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</si>
  <si>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</si>
  <si>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</si>
  <si>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</si>
  <si>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</si>
  <si>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</si>
  <si>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</si>
  <si>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</si>
  <si>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</si>
  <si>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</si>
  <si>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</si>
  <si>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</si>
  <si>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</si>
  <si>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</si>
  <si>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</si>
  <si>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</si>
  <si>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</si>
  <si>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</si>
  <si>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</si>
  <si>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</si>
  <si>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</si>
  <si>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</si>
  <si>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</si>
  <si>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</si>
  <si>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</si>
  <si>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</si>
  <si>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</si>
  <si>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</si>
  <si>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</si>
  <si>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</si>
  <si>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</si>
  <si>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</si>
  <si>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</si>
  <si>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</si>
  <si>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</si>
  <si>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</si>
  <si>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</si>
  <si>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</si>
  <si>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</si>
  <si>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</si>
  <si>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</si>
  <si>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</si>
  <si>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</si>
  <si>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</si>
  <si>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</si>
  <si>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</si>
  <si>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</si>
  <si>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</si>
  <si>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</si>
  <si>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</si>
  <si>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</si>
  <si>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</si>
  <si>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</si>
  <si>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</si>
  <si>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</si>
  <si>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</si>
  <si>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</si>
  <si>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</si>
  <si>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</si>
  <si>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</si>
  <si>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</si>
  <si>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</si>
  <si>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</si>
  <si>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</si>
  <si>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</si>
  <si>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</si>
  <si>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</si>
  <si>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</si>
  <si>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</si>
  <si>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</si>
  <si>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</si>
  <si>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</si>
  <si>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</si>
  <si>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</si>
  <si>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</si>
  <si>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</si>
  <si>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</si>
  <si>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</si>
  <si>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</si>
  <si>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</si>
  <si>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</si>
  <si>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</si>
  <si>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</si>
  <si>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</si>
  <si>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</si>
  <si>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</si>
  <si>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</si>
  <si>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</si>
  <si>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</si>
  <si>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</si>
  <si>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</si>
  <si>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</si>
  <si>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</si>
  <si>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</si>
  <si>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</si>
  <si>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</si>
  <si>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</si>
  <si>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</si>
  <si>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</si>
  <si>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</si>
  <si>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</si>
  <si>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</si>
  <si>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</si>
  <si>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</si>
  <si>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</si>
  <si>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</si>
  <si>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</si>
  <si>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</si>
  <si>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</si>
  <si>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</si>
  <si>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</si>
  <si>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</si>
  <si>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</si>
  <si>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</si>
  <si>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</si>
  <si>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</si>
  <si>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</si>
  <si>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</si>
  <si>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</si>
  <si>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</si>
  <si>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</si>
  <si>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</si>
  <si>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</si>
  <si>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</si>
  <si>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</si>
  <si>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</si>
  <si>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</si>
  <si>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</si>
  <si>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</si>
  <si>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</si>
  <si>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</si>
  <si>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</si>
  <si>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</si>
  <si>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</si>
  <si>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</si>
  <si>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</si>
  <si>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</si>
  <si>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</si>
  <si>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</si>
  <si>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</si>
  <si>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</si>
  <si>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</si>
  <si>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</si>
  <si>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</si>
  <si>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</si>
  <si>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</si>
  <si>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</si>
  <si>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</si>
  <si>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</si>
  <si>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</si>
  <si>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</si>
  <si>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</si>
  <si>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</si>
  <si>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</si>
  <si>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</si>
  <si>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</si>
  <si>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</si>
  <si>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</si>
  <si>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</si>
  <si>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</si>
  <si>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</si>
  <si>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</si>
  <si>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</si>
  <si>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</si>
  <si>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</si>
  <si>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</si>
  <si>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</si>
  <si>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</si>
  <si>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</si>
  <si>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</si>
  <si>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</si>
  <si>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</si>
  <si>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</si>
  <si>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</si>
  <si>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</si>
  <si>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</si>
  <si>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</si>
  <si>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</si>
  <si>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</si>
  <si>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</si>
  <si>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</si>
  <si>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</si>
  <si>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</si>
  <si>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</si>
  <si>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</si>
  <si>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</si>
  <si>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</si>
  <si>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</si>
  <si>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</si>
  <si>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</si>
  <si>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</si>
  <si>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</si>
  <si>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</si>
  <si>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</si>
  <si>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</si>
  <si>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</si>
  <si>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</si>
  <si>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</si>
  <si>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</si>
  <si>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</si>
  <si>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</si>
  <si>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</si>
  <si>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</si>
  <si>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</si>
  <si>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</si>
  <si>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</si>
  <si>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</si>
  <si>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</si>
  <si>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</si>
  <si>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</si>
  <si>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</si>
  <si>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</si>
  <si>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</si>
  <si>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</si>
  <si>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</si>
  <si>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</si>
  <si>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</si>
  <si>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</si>
  <si>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</si>
  <si>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</si>
  <si>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</si>
  <si>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</si>
  <si>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</si>
  <si>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</si>
  <si>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</si>
  <si>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</si>
  <si>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</si>
  <si>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</si>
  <si>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</si>
  <si>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</si>
  <si>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</si>
  <si>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</si>
  <si>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</si>
  <si>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</si>
  <si>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</si>
  <si>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</si>
  <si>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</si>
  <si>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</si>
  <si>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</si>
  <si>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</si>
  <si>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</si>
  <si>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</si>
  <si>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</si>
  <si>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</si>
  <si>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</si>
  <si>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</si>
  <si>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</si>
  <si>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</si>
  <si>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</si>
  <si>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</si>
  <si>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</si>
  <si>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</si>
  <si>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</si>
  <si>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</si>
  <si>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</si>
  <si>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</si>
  <si>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</si>
  <si>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</si>
  <si>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</si>
  <si>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</si>
  <si>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</si>
  <si>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</si>
  <si>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</si>
  <si>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</si>
  <si>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</si>
  <si>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</si>
  <si>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</si>
  <si>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</si>
  <si>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</si>
  <si>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</si>
  <si>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</si>
  <si>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</si>
  <si>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</si>
  <si>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</si>
  <si>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</si>
  <si>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</si>
  <si>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</si>
  <si>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</si>
  <si>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</si>
  <si>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</si>
  <si>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</si>
  <si>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</si>
  <si>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</si>
  <si>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</si>
  <si>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</si>
  <si>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</si>
  <si>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</si>
  <si>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</si>
  <si>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</si>
  <si>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</si>
  <si>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</si>
  <si>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</si>
  <si>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</si>
  <si>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</si>
  <si>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</si>
  <si>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</si>
  <si>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</si>
  <si>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</si>
  <si>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</si>
  <si>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</si>
  <si>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</si>
  <si>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</si>
  <si>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</si>
  <si>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</si>
  <si>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</si>
  <si>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</si>
  <si>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</si>
  <si>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</si>
  <si>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</si>
  <si>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</si>
  <si>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</si>
  <si>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</si>
  <si>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</si>
  <si>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</si>
  <si>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</si>
  <si>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</si>
  <si>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</si>
  <si>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</si>
  <si>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</si>
  <si>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</si>
  <si>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</si>
  <si>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</si>
  <si>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</si>
  <si>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</si>
  <si>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</si>
  <si>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</si>
  <si>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</si>
  <si>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</si>
  <si>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</si>
  <si>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</si>
  <si>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</si>
  <si>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</si>
  <si>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</si>
  <si>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</si>
  <si>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</si>
  <si>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</si>
  <si>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</si>
  <si>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</si>
  <si>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</si>
  <si>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</si>
  <si>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</si>
  <si>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</si>
  <si>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</si>
  <si>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</si>
  <si>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</si>
  <si>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</si>
  <si>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</si>
  <si>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</si>
  <si>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</si>
  <si>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</si>
  <si>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</si>
  <si>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</si>
  <si>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</si>
  <si>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</si>
  <si>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</si>
  <si>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</si>
  <si>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</si>
  <si>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</si>
  <si>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</si>
  <si>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</si>
  <si>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</si>
  <si>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</si>
  <si>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</si>
  <si>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</si>
  <si>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</si>
  <si>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</si>
  <si>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</si>
  <si>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</si>
  <si>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</si>
  <si>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</si>
  <si>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</si>
  <si>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</si>
  <si>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</si>
  <si>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</si>
  <si>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</si>
  <si>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</si>
  <si>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</si>
  <si>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</si>
  <si>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</si>
  <si>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</si>
  <si>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</si>
  <si>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</si>
  <si>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</si>
  <si>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</si>
  <si>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</si>
  <si>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</si>
  <si>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</si>
  <si>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</si>
  <si>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</si>
  <si>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</si>
  <si>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</si>
  <si>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</si>
  <si>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</si>
  <si>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</si>
  <si>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</si>
  <si>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</si>
  <si>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</si>
  <si>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</si>
  <si>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</si>
  <si>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</si>
  <si>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</si>
  <si>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</si>
  <si>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</si>
  <si>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</si>
  <si>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</si>
  <si>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</si>
  <si>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</si>
  <si>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</si>
  <si>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</si>
  <si>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</si>
  <si>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</si>
  <si>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</si>
  <si>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</si>
  <si>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</si>
  <si>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</si>
  <si>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</si>
  <si>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</si>
  <si>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</si>
  <si>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</si>
  <si>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</si>
  <si>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</si>
  <si>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</si>
  <si>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</si>
  <si>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</si>
  <si>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</si>
  <si>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</si>
  <si>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</si>
  <si>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</si>
  <si>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</si>
  <si>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</si>
  <si>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</si>
  <si>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</si>
  <si>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</si>
  <si>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</si>
  <si>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</si>
  <si>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</si>
  <si>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</si>
  <si>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</si>
  <si>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</si>
  <si>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</si>
  <si>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</si>
  <si>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</si>
  <si>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</si>
  <si>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</si>
  <si>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</si>
  <si>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</si>
  <si>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</si>
  <si>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</si>
  <si>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</si>
  <si>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</si>
  <si>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</si>
  <si>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</si>
  <si>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</si>
  <si>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</si>
  <si>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</si>
  <si>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</si>
  <si>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</si>
  <si>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</si>
  <si>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</si>
  <si>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</si>
  <si>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</si>
  <si>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</si>
  <si>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</si>
  <si>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</si>
  <si>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</si>
  <si>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</si>
  <si>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</si>
  <si>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046</t>
    <phoneticPr fontId="2"/>
  </si>
  <si>
    <t>848</t>
    <phoneticPr fontId="2"/>
  </si>
  <si>
    <t>0104</t>
    <phoneticPr fontId="2"/>
  </si>
  <si>
    <t>0146</t>
    <phoneticPr fontId="2"/>
  </si>
  <si>
    <t>239</t>
    <phoneticPr fontId="2"/>
  </si>
  <si>
    <t>0842</t>
    <phoneticPr fontId="2"/>
  </si>
  <si>
    <t>横須賀市長沢1丁目30番17号</t>
    <rPh sb="0" eb="4">
      <t>ヨコスカシ</t>
    </rPh>
    <rPh sb="4" eb="6">
      <t>ナガサワ</t>
    </rPh>
    <rPh sb="7" eb="9">
      <t>チョウメ</t>
    </rPh>
    <rPh sb="11" eb="12">
      <t>バン</t>
    </rPh>
    <rPh sb="14" eb="15">
      <t>ゴウ</t>
    </rPh>
    <phoneticPr fontId="2"/>
  </si>
  <si>
    <t>山畑</t>
    <rPh sb="0" eb="2">
      <t>ヤマハタ</t>
    </rPh>
    <phoneticPr fontId="2"/>
  </si>
  <si>
    <t>拓海</t>
    <rPh sb="0" eb="2">
      <t>タクミ</t>
    </rPh>
    <phoneticPr fontId="2"/>
  </si>
  <si>
    <t>やまはた</t>
    <phoneticPr fontId="2"/>
  </si>
  <si>
    <t>たくみ</t>
    <phoneticPr fontId="2"/>
  </si>
  <si>
    <t>もりの</t>
    <phoneticPr fontId="2"/>
  </si>
  <si>
    <t>かずまさ</t>
    <phoneticPr fontId="2"/>
  </si>
  <si>
    <t>森野</t>
    <rPh sb="0" eb="1">
      <t>モリ</t>
    </rPh>
    <rPh sb="1" eb="2">
      <t>ノ</t>
    </rPh>
    <phoneticPr fontId="2"/>
  </si>
  <si>
    <t>和昌</t>
    <rPh sb="0" eb="2">
      <t>カズマサ</t>
    </rPh>
    <phoneticPr fontId="2"/>
  </si>
  <si>
    <t>蕪城</t>
    <rPh sb="0" eb="2">
      <t>カブラギ</t>
    </rPh>
    <phoneticPr fontId="2"/>
  </si>
  <si>
    <t>遥也</t>
    <rPh sb="0" eb="2">
      <t>ハルカナリ</t>
    </rPh>
    <phoneticPr fontId="2"/>
  </si>
  <si>
    <t>かぶらぎ</t>
    <phoneticPr fontId="2"/>
  </si>
  <si>
    <t>はるや</t>
    <phoneticPr fontId="2"/>
  </si>
  <si>
    <t>船見</t>
    <rPh sb="0" eb="2">
      <t>フナミ</t>
    </rPh>
    <phoneticPr fontId="2"/>
  </si>
  <si>
    <t>亮太</t>
    <rPh sb="0" eb="2">
      <t>リョウタ</t>
    </rPh>
    <phoneticPr fontId="2"/>
  </si>
  <si>
    <t>ふなみ</t>
    <phoneticPr fontId="2"/>
  </si>
  <si>
    <t>りょうた</t>
    <phoneticPr fontId="2"/>
  </si>
  <si>
    <t>進藤</t>
    <rPh sb="0" eb="2">
      <t>シンドウ</t>
    </rPh>
    <phoneticPr fontId="2"/>
  </si>
  <si>
    <t>幸太</t>
    <rPh sb="0" eb="2">
      <t>コウタ</t>
    </rPh>
    <phoneticPr fontId="2"/>
  </si>
  <si>
    <t>しんどう</t>
    <phoneticPr fontId="2"/>
  </si>
  <si>
    <t>こうた</t>
    <phoneticPr fontId="2"/>
  </si>
  <si>
    <t>河合</t>
    <rPh sb="0" eb="2">
      <t>カワイ</t>
    </rPh>
    <phoneticPr fontId="2"/>
  </si>
  <si>
    <t>太一</t>
    <rPh sb="0" eb="2">
      <t>タイチ</t>
    </rPh>
    <phoneticPr fontId="2"/>
  </si>
  <si>
    <t>かわい</t>
    <phoneticPr fontId="2"/>
  </si>
  <si>
    <t>たいち</t>
    <phoneticPr fontId="2"/>
  </si>
  <si>
    <t>にしお</t>
    <phoneticPr fontId="2"/>
  </si>
  <si>
    <t>よしき</t>
    <phoneticPr fontId="2"/>
  </si>
  <si>
    <t>西尾</t>
    <rPh sb="0" eb="2">
      <t>ニシオ</t>
    </rPh>
    <phoneticPr fontId="2"/>
  </si>
  <si>
    <t>佳樹</t>
    <rPh sb="0" eb="2">
      <t>ヨシキ</t>
    </rPh>
    <phoneticPr fontId="2"/>
  </si>
  <si>
    <t>おざわ</t>
    <phoneticPr fontId="2"/>
  </si>
  <si>
    <t>れんた</t>
    <phoneticPr fontId="2"/>
  </si>
  <si>
    <t>小澤</t>
    <rPh sb="0" eb="2">
      <t>オザワ</t>
    </rPh>
    <phoneticPr fontId="2"/>
  </si>
  <si>
    <t>蓮太</t>
    <rPh sb="0" eb="1">
      <t>レン</t>
    </rPh>
    <rPh sb="1" eb="2">
      <t>タ</t>
    </rPh>
    <phoneticPr fontId="2"/>
  </si>
  <si>
    <t>さいとう</t>
    <phoneticPr fontId="2"/>
  </si>
  <si>
    <t>けんた</t>
    <phoneticPr fontId="2"/>
  </si>
  <si>
    <t>齋藤</t>
    <rPh sb="0" eb="2">
      <t>サイトウ</t>
    </rPh>
    <phoneticPr fontId="2"/>
  </si>
  <si>
    <t>健太</t>
    <rPh sb="0" eb="2">
      <t>ケンタ</t>
    </rPh>
    <phoneticPr fontId="2"/>
  </si>
  <si>
    <t>はしもと</t>
    <phoneticPr fontId="2"/>
  </si>
  <si>
    <t>りく</t>
    <phoneticPr fontId="2"/>
  </si>
  <si>
    <t>橋本</t>
    <rPh sb="0" eb="2">
      <t>ハシモト</t>
    </rPh>
    <phoneticPr fontId="2"/>
  </si>
  <si>
    <t>陸</t>
    <rPh sb="0" eb="1">
      <t>リク</t>
    </rPh>
    <phoneticPr fontId="2"/>
  </si>
  <si>
    <t>こばやし</t>
    <phoneticPr fontId="2"/>
  </si>
  <si>
    <t>ひなた</t>
    <phoneticPr fontId="2"/>
  </si>
  <si>
    <t>小林</t>
    <rPh sb="0" eb="2">
      <t>コバヤシ</t>
    </rPh>
    <phoneticPr fontId="2"/>
  </si>
  <si>
    <t>陽</t>
    <rPh sb="0" eb="1">
      <t>ヒナタ</t>
    </rPh>
    <phoneticPr fontId="2"/>
  </si>
  <si>
    <t>はらだ</t>
    <phoneticPr fontId="2"/>
  </si>
  <si>
    <t>きょう</t>
    <phoneticPr fontId="2"/>
  </si>
  <si>
    <t>原田</t>
    <rPh sb="0" eb="2">
      <t>ハラダ</t>
    </rPh>
    <phoneticPr fontId="2"/>
  </si>
  <si>
    <t>響</t>
    <rPh sb="0" eb="1">
      <t>キョウ</t>
    </rPh>
    <phoneticPr fontId="2"/>
  </si>
  <si>
    <t>松山　雅彦</t>
    <rPh sb="0" eb="2">
      <t>マツヤマ</t>
    </rPh>
    <rPh sb="3" eb="5">
      <t>マサヒコ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</si>
</sst>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Z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/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20" zoomScaleNormal="100" zoomScaleSheetLayoutView="100" workbookViewId="0">
      <selection activeCell="X30" sqref="X30:Y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9.9" customHeight="1" thickBot="1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15" customHeight="1" thickBot="1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4122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横須賀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横須賀市立北下浦中学校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15" customHeight="1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>
      <c r="A6" s="162"/>
      <c r="B6" s="144"/>
      <c r="C6" s="145"/>
      <c r="D6" s="145"/>
      <c r="E6" s="146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 t="s">
        <v>694</v>
      </c>
      <c r="AC6" s="160"/>
      <c r="AD6" s="160"/>
      <c r="AE6" s="160"/>
      <c r="AF6" s="25" t="s">
        <v>586</v>
      </c>
      <c r="AG6" s="160" t="s">
        <v>695</v>
      </c>
      <c r="AH6" s="160"/>
      <c r="AI6" s="160"/>
      <c r="AJ6" s="160"/>
      <c r="AK6" s="25" t="s">
        <v>586</v>
      </c>
      <c r="AL6" s="160" t="s">
        <v>697</v>
      </c>
      <c r="AM6" s="160"/>
      <c r="AN6" s="160"/>
      <c r="AO6" s="161"/>
    </row>
    <row r="7" spans="1:41" s="2" customFormat="1" ht="25.15" customHeight="1" thickBot="1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15" customHeight="1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>
      <c r="B12" s="202" t="s">
        <v>682</v>
      </c>
      <c r="C12" s="203"/>
      <c r="D12" s="203"/>
      <c r="E12" s="204"/>
      <c r="F12" s="205" t="s">
        <v>703</v>
      </c>
      <c r="G12" s="206"/>
      <c r="H12" s="206"/>
      <c r="I12" s="206"/>
      <c r="J12" s="206"/>
      <c r="K12" s="206" t="s">
        <v>704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705</v>
      </c>
      <c r="AA12" s="206"/>
      <c r="AB12" s="206"/>
      <c r="AC12" s="206"/>
      <c r="AD12" s="206"/>
      <c r="AE12" s="206" t="s">
        <v>706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>
      <c r="B13" s="211" t="s">
        <v>6</v>
      </c>
      <c r="C13" s="212"/>
      <c r="D13" s="212"/>
      <c r="E13" s="213"/>
      <c r="F13" s="214" t="s">
        <v>701</v>
      </c>
      <c r="G13" s="215"/>
      <c r="H13" s="215"/>
      <c r="I13" s="215"/>
      <c r="J13" s="216"/>
      <c r="K13" s="215" t="s">
        <v>702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707</v>
      </c>
      <c r="AA13" s="215"/>
      <c r="AB13" s="215"/>
      <c r="AC13" s="215"/>
      <c r="AD13" s="216"/>
      <c r="AE13" s="215" t="s">
        <v>708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>
      <c r="B15" s="202" t="s">
        <v>682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711</v>
      </c>
      <c r="AA15" s="206"/>
      <c r="AB15" s="206"/>
      <c r="AC15" s="206"/>
      <c r="AD15" s="206"/>
      <c r="AE15" s="206" t="s">
        <v>712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709</v>
      </c>
      <c r="AA16" s="215"/>
      <c r="AB16" s="215"/>
      <c r="AC16" s="215"/>
      <c r="AD16" s="216"/>
      <c r="AE16" s="215" t="s">
        <v>710</v>
      </c>
      <c r="AF16" s="215"/>
      <c r="AG16" s="215"/>
      <c r="AH16" s="215"/>
      <c r="AI16" s="226"/>
      <c r="AJ16" s="228">
        <v>1</v>
      </c>
      <c r="AK16" s="228"/>
      <c r="AL16" s="228"/>
      <c r="AM16" s="228"/>
      <c r="AN16" s="228"/>
      <c r="AO16" s="229"/>
    </row>
    <row r="17" spans="2:41" ht="15" customHeight="1" thickBot="1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>
      <c r="B22" s="116">
        <v>1</v>
      </c>
      <c r="C22" s="117"/>
      <c r="D22" s="118">
        <v>1</v>
      </c>
      <c r="E22" s="118"/>
      <c r="F22" s="120" t="s">
        <v>711</v>
      </c>
      <c r="G22" s="121"/>
      <c r="H22" s="121"/>
      <c r="I22" s="121"/>
      <c r="J22" s="121"/>
      <c r="K22" s="121" t="s">
        <v>712</v>
      </c>
      <c r="L22" s="121"/>
      <c r="M22" s="121"/>
      <c r="N22" s="121"/>
      <c r="O22" s="122"/>
      <c r="P22" s="118">
        <v>3</v>
      </c>
      <c r="Q22" s="118"/>
      <c r="R22" s="109">
        <v>169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733</v>
      </c>
      <c r="AA22" s="121"/>
      <c r="AB22" s="121"/>
      <c r="AC22" s="121"/>
      <c r="AD22" s="121"/>
      <c r="AE22" s="121" t="s">
        <v>734</v>
      </c>
      <c r="AF22" s="121"/>
      <c r="AG22" s="121"/>
      <c r="AH22" s="121"/>
      <c r="AI22" s="122"/>
      <c r="AJ22" s="118">
        <v>3</v>
      </c>
      <c r="AK22" s="118"/>
      <c r="AL22" s="109">
        <v>173</v>
      </c>
      <c r="AM22" s="110"/>
      <c r="AN22" s="261" t="s">
        <v>596</v>
      </c>
      <c r="AO22" s="262"/>
    </row>
    <row r="23" spans="2:41" ht="30" customHeight="1">
      <c r="B23" s="99"/>
      <c r="C23" s="100"/>
      <c r="D23" s="119"/>
      <c r="E23" s="119"/>
      <c r="F23" s="113" t="s">
        <v>709</v>
      </c>
      <c r="G23" s="114"/>
      <c r="H23" s="114"/>
      <c r="I23" s="114"/>
      <c r="J23" s="114"/>
      <c r="K23" s="114" t="s">
        <v>710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735</v>
      </c>
      <c r="AA23" s="114"/>
      <c r="AB23" s="114"/>
      <c r="AC23" s="114"/>
      <c r="AD23" s="114"/>
      <c r="AE23" s="114" t="s">
        <v>736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>
      <c r="B24" s="89">
        <v>2</v>
      </c>
      <c r="C24" s="90"/>
      <c r="D24" s="77">
        <v>2</v>
      </c>
      <c r="E24" s="77"/>
      <c r="F24" s="86" t="s">
        <v>715</v>
      </c>
      <c r="G24" s="87"/>
      <c r="H24" s="87"/>
      <c r="I24" s="87"/>
      <c r="J24" s="87"/>
      <c r="K24" s="87" t="s">
        <v>716</v>
      </c>
      <c r="L24" s="87"/>
      <c r="M24" s="87"/>
      <c r="N24" s="87"/>
      <c r="O24" s="88"/>
      <c r="P24" s="93">
        <v>3</v>
      </c>
      <c r="Q24" s="94"/>
      <c r="R24" s="93">
        <v>170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737</v>
      </c>
      <c r="AA24" s="87"/>
      <c r="AB24" s="87"/>
      <c r="AC24" s="87"/>
      <c r="AD24" s="87"/>
      <c r="AE24" s="87" t="s">
        <v>738</v>
      </c>
      <c r="AF24" s="87"/>
      <c r="AG24" s="87"/>
      <c r="AH24" s="87"/>
      <c r="AI24" s="88"/>
      <c r="AJ24" s="77">
        <v>2</v>
      </c>
      <c r="AK24" s="77"/>
      <c r="AL24" s="93">
        <v>160</v>
      </c>
      <c r="AM24" s="94"/>
      <c r="AN24" s="259" t="s">
        <v>544</v>
      </c>
      <c r="AO24" s="260"/>
    </row>
    <row r="25" spans="2:41" ht="30" customHeight="1">
      <c r="B25" s="107"/>
      <c r="C25" s="108"/>
      <c r="D25" s="101"/>
      <c r="E25" s="101"/>
      <c r="F25" s="104" t="s">
        <v>713</v>
      </c>
      <c r="G25" s="105"/>
      <c r="H25" s="105"/>
      <c r="I25" s="105"/>
      <c r="J25" s="105"/>
      <c r="K25" s="105" t="s">
        <v>714</v>
      </c>
      <c r="L25" s="105"/>
      <c r="M25" s="105"/>
      <c r="N25" s="105"/>
      <c r="O25" s="106"/>
      <c r="P25" s="97"/>
      <c r="Q25" s="98"/>
      <c r="R25" s="97"/>
      <c r="S25" s="98"/>
      <c r="T25" s="102"/>
      <c r="U25" s="103"/>
      <c r="V25" s="107"/>
      <c r="W25" s="108"/>
      <c r="X25" s="101"/>
      <c r="Y25" s="101"/>
      <c r="Z25" s="104" t="s">
        <v>739</v>
      </c>
      <c r="AA25" s="105"/>
      <c r="AB25" s="105"/>
      <c r="AC25" s="105"/>
      <c r="AD25" s="105"/>
      <c r="AE25" s="105" t="s">
        <v>740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>
      <c r="B26" s="99">
        <v>3</v>
      </c>
      <c r="C26" s="100"/>
      <c r="D26" s="77">
        <v>3</v>
      </c>
      <c r="E26" s="77"/>
      <c r="F26" s="86" t="s">
        <v>719</v>
      </c>
      <c r="G26" s="87"/>
      <c r="H26" s="87"/>
      <c r="I26" s="87"/>
      <c r="J26" s="87"/>
      <c r="K26" s="87" t="s">
        <v>720</v>
      </c>
      <c r="L26" s="87"/>
      <c r="M26" s="87"/>
      <c r="N26" s="87"/>
      <c r="O26" s="88"/>
      <c r="P26" s="93">
        <v>3</v>
      </c>
      <c r="Q26" s="94"/>
      <c r="R26" s="93">
        <v>163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741</v>
      </c>
      <c r="AA26" s="87"/>
      <c r="AB26" s="87"/>
      <c r="AC26" s="87"/>
      <c r="AD26" s="87"/>
      <c r="AE26" s="87" t="s">
        <v>742</v>
      </c>
      <c r="AF26" s="87"/>
      <c r="AG26" s="87"/>
      <c r="AH26" s="87"/>
      <c r="AI26" s="88"/>
      <c r="AJ26" s="77">
        <v>2</v>
      </c>
      <c r="AK26" s="77"/>
      <c r="AL26" s="93">
        <v>175</v>
      </c>
      <c r="AM26" s="94"/>
      <c r="AN26" s="259" t="s">
        <v>544</v>
      </c>
      <c r="AO26" s="260"/>
    </row>
    <row r="27" spans="2:41" ht="30" customHeight="1">
      <c r="B27" s="99"/>
      <c r="C27" s="100"/>
      <c r="D27" s="101"/>
      <c r="E27" s="101"/>
      <c r="F27" s="104" t="s">
        <v>717</v>
      </c>
      <c r="G27" s="105"/>
      <c r="H27" s="105"/>
      <c r="I27" s="105"/>
      <c r="J27" s="105"/>
      <c r="K27" s="105" t="s">
        <v>718</v>
      </c>
      <c r="L27" s="105"/>
      <c r="M27" s="105"/>
      <c r="N27" s="105"/>
      <c r="O27" s="106"/>
      <c r="P27" s="97"/>
      <c r="Q27" s="98"/>
      <c r="R27" s="97"/>
      <c r="S27" s="98"/>
      <c r="T27" s="265"/>
      <c r="U27" s="266"/>
      <c r="V27" s="99"/>
      <c r="W27" s="100"/>
      <c r="X27" s="101"/>
      <c r="Y27" s="101"/>
      <c r="Z27" s="104" t="s">
        <v>743</v>
      </c>
      <c r="AA27" s="105"/>
      <c r="AB27" s="105"/>
      <c r="AC27" s="105"/>
      <c r="AD27" s="105"/>
      <c r="AE27" s="105" t="s">
        <v>744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>
      <c r="B28" s="89">
        <v>4</v>
      </c>
      <c r="C28" s="90"/>
      <c r="D28" s="77">
        <v>4</v>
      </c>
      <c r="E28" s="77"/>
      <c r="F28" s="86" t="s">
        <v>723</v>
      </c>
      <c r="G28" s="87"/>
      <c r="H28" s="87"/>
      <c r="I28" s="87"/>
      <c r="J28" s="87"/>
      <c r="K28" s="87" t="s">
        <v>724</v>
      </c>
      <c r="L28" s="87"/>
      <c r="M28" s="87"/>
      <c r="N28" s="87"/>
      <c r="O28" s="88"/>
      <c r="P28" s="93">
        <v>3</v>
      </c>
      <c r="Q28" s="94"/>
      <c r="R28" s="93">
        <v>167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745</v>
      </c>
      <c r="AA28" s="87"/>
      <c r="AB28" s="87"/>
      <c r="AC28" s="87"/>
      <c r="AD28" s="87"/>
      <c r="AE28" s="87" t="s">
        <v>746</v>
      </c>
      <c r="AF28" s="87"/>
      <c r="AG28" s="87"/>
      <c r="AH28" s="87"/>
      <c r="AI28" s="88"/>
      <c r="AJ28" s="77">
        <v>2</v>
      </c>
      <c r="AK28" s="77"/>
      <c r="AL28" s="93">
        <v>174</v>
      </c>
      <c r="AM28" s="94"/>
      <c r="AN28" s="259" t="s">
        <v>544</v>
      </c>
      <c r="AO28" s="260"/>
    </row>
    <row r="29" spans="2:41" ht="30" customHeight="1">
      <c r="B29" s="107"/>
      <c r="C29" s="108"/>
      <c r="D29" s="101"/>
      <c r="E29" s="101"/>
      <c r="F29" s="104" t="s">
        <v>721</v>
      </c>
      <c r="G29" s="105"/>
      <c r="H29" s="105"/>
      <c r="I29" s="105"/>
      <c r="J29" s="105"/>
      <c r="K29" s="105" t="s">
        <v>722</v>
      </c>
      <c r="L29" s="105"/>
      <c r="M29" s="105"/>
      <c r="N29" s="105"/>
      <c r="O29" s="106"/>
      <c r="P29" s="97"/>
      <c r="Q29" s="98"/>
      <c r="R29" s="97"/>
      <c r="S29" s="98"/>
      <c r="T29" s="259"/>
      <c r="U29" s="260"/>
      <c r="V29" s="107"/>
      <c r="W29" s="108"/>
      <c r="X29" s="101"/>
      <c r="Y29" s="101"/>
      <c r="Z29" s="104" t="s">
        <v>747</v>
      </c>
      <c r="AA29" s="105"/>
      <c r="AB29" s="105"/>
      <c r="AC29" s="105"/>
      <c r="AD29" s="105"/>
      <c r="AE29" s="105" t="s">
        <v>748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>
      <c r="B30" s="99">
        <v>5</v>
      </c>
      <c r="C30" s="100"/>
      <c r="D30" s="77">
        <v>5</v>
      </c>
      <c r="E30" s="77"/>
      <c r="F30" s="86" t="s">
        <v>725</v>
      </c>
      <c r="G30" s="87"/>
      <c r="H30" s="87"/>
      <c r="I30" s="87"/>
      <c r="J30" s="87"/>
      <c r="K30" s="87" t="s">
        <v>726</v>
      </c>
      <c r="L30" s="87"/>
      <c r="M30" s="87"/>
      <c r="N30" s="87"/>
      <c r="O30" s="88"/>
      <c r="P30" s="93">
        <v>3</v>
      </c>
      <c r="Q30" s="94"/>
      <c r="R30" s="93">
        <v>173</v>
      </c>
      <c r="S30" s="94"/>
      <c r="T30" s="259" t="s">
        <v>544</v>
      </c>
      <c r="U30" s="260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259" t="s">
        <v>544</v>
      </c>
      <c r="AO30" s="260"/>
    </row>
    <row r="31" spans="2:41" ht="30" customHeight="1">
      <c r="B31" s="99"/>
      <c r="C31" s="100"/>
      <c r="D31" s="101"/>
      <c r="E31" s="101"/>
      <c r="F31" s="104" t="s">
        <v>727</v>
      </c>
      <c r="G31" s="105"/>
      <c r="H31" s="105"/>
      <c r="I31" s="105"/>
      <c r="J31" s="105"/>
      <c r="K31" s="105" t="s">
        <v>728</v>
      </c>
      <c r="L31" s="105"/>
      <c r="M31" s="105"/>
      <c r="N31" s="105"/>
      <c r="O31" s="106"/>
      <c r="P31" s="97"/>
      <c r="Q31" s="98"/>
      <c r="R31" s="97"/>
      <c r="S31" s="98"/>
      <c r="T31" s="259"/>
      <c r="U31" s="260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>
      <c r="B32" s="89">
        <v>6</v>
      </c>
      <c r="C32" s="90"/>
      <c r="D32" s="77">
        <v>6</v>
      </c>
      <c r="E32" s="77"/>
      <c r="F32" s="86" t="s">
        <v>729</v>
      </c>
      <c r="G32" s="87"/>
      <c r="H32" s="87"/>
      <c r="I32" s="87"/>
      <c r="J32" s="87"/>
      <c r="K32" s="87" t="s">
        <v>730</v>
      </c>
      <c r="L32" s="87"/>
      <c r="M32" s="87"/>
      <c r="N32" s="87"/>
      <c r="O32" s="88"/>
      <c r="P32" s="93">
        <v>3</v>
      </c>
      <c r="Q32" s="94"/>
      <c r="R32" s="93">
        <v>174</v>
      </c>
      <c r="S32" s="94"/>
      <c r="T32" s="259" t="s">
        <v>544</v>
      </c>
      <c r="U32" s="260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259" t="s">
        <v>544</v>
      </c>
      <c r="AO32" s="260"/>
    </row>
    <row r="33" spans="1:43" ht="30" customHeight="1" thickBot="1">
      <c r="B33" s="91"/>
      <c r="C33" s="92"/>
      <c r="D33" s="78"/>
      <c r="E33" s="78"/>
      <c r="F33" s="79" t="s">
        <v>731</v>
      </c>
      <c r="G33" s="80"/>
      <c r="H33" s="80"/>
      <c r="I33" s="80"/>
      <c r="J33" s="80"/>
      <c r="K33" s="80" t="s">
        <v>732</v>
      </c>
      <c r="L33" s="80"/>
      <c r="M33" s="80"/>
      <c r="N33" s="80"/>
      <c r="O33" s="81"/>
      <c r="P33" s="95"/>
      <c r="Q33" s="96"/>
      <c r="R33" s="95"/>
      <c r="S33" s="96"/>
      <c r="T33" s="267"/>
      <c r="U33" s="268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/>
    <row r="35" spans="1:43" ht="18" customHeight="1" thickBot="1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899999999999999" customHeight="1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899999999999999" customHeight="1" thickBot="1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/>
    <row r="39" spans="1:43" ht="18" customHeight="1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7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/>
    <row r="42" spans="1:43" ht="24" customHeight="1">
      <c r="A42" s="56" t="s">
        <v>689</v>
      </c>
      <c r="B42" s="232" t="str">
        <f t="shared" ref="B42" si="0">$F$3</f>
        <v>横須賀市立北下浦中学校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749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" customHeight="1"/>
    <row r="44" spans="1:43" ht="24" customHeight="1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15" customHeight="1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O1"/>
    </sheetView>
  </sheetViews>
  <sheetFormatPr defaultColWidth="2.25" defaultRowHeight="13.5"/>
  <cols>
    <col min="1" max="16384" width="2.25" style="3"/>
  </cols>
  <sheetData>
    <row r="1" spans="1:40" ht="49.9" customHeight="1" thickBot="1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4122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横須賀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>
      <c r="A3" s="351" t="s">
        <v>2</v>
      </c>
      <c r="B3" s="352"/>
      <c r="C3" s="352"/>
      <c r="D3" s="353"/>
      <c r="E3" s="302" t="str">
        <f>CONCATENATE(入力!F3,"　　",入力!F8)</f>
        <v>横須賀市立北下浦中学校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>
      <c r="A7" s="338" t="s">
        <v>0</v>
      </c>
      <c r="B7" s="306"/>
      <c r="C7" s="306"/>
      <c r="D7" s="307"/>
      <c r="E7" s="328" t="str">
        <f>IF(入力!F12="","",入力!F12)</f>
        <v>やまはた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337" t="s">
        <v>6</v>
      </c>
      <c r="B8" s="169"/>
      <c r="C8" s="169"/>
      <c r="D8" s="272"/>
      <c r="E8" s="354" t="str">
        <f>IF(入力!F13="","",入力!F13)</f>
        <v>山畑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>
      <c r="A9" s="338" t="s">
        <v>0</v>
      </c>
      <c r="B9" s="306"/>
      <c r="C9" s="306"/>
      <c r="D9" s="307"/>
      <c r="E9" s="331" t="str">
        <f>IF(入力!F15="","",入力!F15)</f>
        <v/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>
      <c r="A10" s="144" t="s">
        <v>8</v>
      </c>
      <c r="B10" s="145"/>
      <c r="C10" s="145"/>
      <c r="D10" s="146"/>
      <c r="E10" s="339" t="str">
        <f>IF(入力!F16="","",入力!F16)</f>
        <v/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かぶらぎ</v>
      </c>
      <c r="F15" s="283"/>
      <c r="G15" s="283"/>
      <c r="H15" s="283"/>
      <c r="I15" s="283"/>
      <c r="J15" s="283" t="str">
        <f>IF(入力!K22="","",入力!K22)</f>
        <v>はるや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169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さいとう</v>
      </c>
      <c r="Z15" s="283"/>
      <c r="AA15" s="283"/>
      <c r="AB15" s="283"/>
      <c r="AC15" s="283"/>
      <c r="AD15" s="283" t="str">
        <f>IF(入力!AE22="","",入力!AE22)</f>
        <v>けんた</v>
      </c>
      <c r="AE15" s="283"/>
      <c r="AF15" s="283"/>
      <c r="AG15" s="283"/>
      <c r="AH15" s="284"/>
      <c r="AI15" s="286">
        <f>IF(入力!AJ22="","",入力!AJ22)</f>
        <v>3</v>
      </c>
      <c r="AJ15" s="286"/>
      <c r="AK15" s="288">
        <f>IF(入力!AL22="","",入力!AL22)</f>
        <v>173</v>
      </c>
      <c r="AL15" s="289"/>
      <c r="AM15" s="288" t="str">
        <f>IF(入力!AN22="","",入力!AN22)</f>
        <v>○</v>
      </c>
      <c r="AN15" s="290"/>
    </row>
    <row r="16" spans="1:40" ht="37.5" customHeight="1">
      <c r="A16" s="99"/>
      <c r="B16" s="100"/>
      <c r="C16" s="287"/>
      <c r="D16" s="287"/>
      <c r="E16" s="299" t="str">
        <f>IF(入力!F23="","",入力!F23)</f>
        <v>蕪城</v>
      </c>
      <c r="F16" s="297"/>
      <c r="G16" s="297"/>
      <c r="H16" s="297"/>
      <c r="I16" s="297"/>
      <c r="J16" s="297" t="str">
        <f>IF(入力!K23="","",入力!K23)</f>
        <v>遥也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齋藤</v>
      </c>
      <c r="Z16" s="297"/>
      <c r="AA16" s="297"/>
      <c r="AB16" s="297"/>
      <c r="AC16" s="297"/>
      <c r="AD16" s="297" t="str">
        <f>IF(入力!AE23="","",入力!AE23)</f>
        <v>健太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ふなみ</v>
      </c>
      <c r="F17" s="278"/>
      <c r="G17" s="278"/>
      <c r="H17" s="278"/>
      <c r="I17" s="278"/>
      <c r="J17" s="278" t="str">
        <f>IF(入力!K24="","",入力!K24)</f>
        <v>りょうた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170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はしもと</v>
      </c>
      <c r="Z17" s="278"/>
      <c r="AA17" s="278"/>
      <c r="AB17" s="278"/>
      <c r="AC17" s="278"/>
      <c r="AD17" s="278" t="str">
        <f>IF(入力!AE24="","",入力!AE24)</f>
        <v>りく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160</v>
      </c>
      <c r="AL17" s="143"/>
      <c r="AM17" s="273" t="str">
        <f>IF(入力!AN24="","",入力!AN24)</f>
        <v>○</v>
      </c>
      <c r="AN17" s="274"/>
    </row>
    <row r="18" spans="1:40" ht="37.5" customHeight="1">
      <c r="A18" s="107"/>
      <c r="B18" s="108"/>
      <c r="C18" s="281"/>
      <c r="D18" s="281"/>
      <c r="E18" s="269" t="str">
        <f>IF(入力!F25="","",入力!F25)</f>
        <v>船見</v>
      </c>
      <c r="F18" s="270"/>
      <c r="G18" s="270"/>
      <c r="H18" s="270"/>
      <c r="I18" s="270"/>
      <c r="J18" s="270" t="str">
        <f>IF(入力!K25="","",入力!K25)</f>
        <v>亮太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橋本</v>
      </c>
      <c r="Z18" s="270"/>
      <c r="AA18" s="270"/>
      <c r="AB18" s="270"/>
      <c r="AC18" s="270"/>
      <c r="AD18" s="270" t="str">
        <f>IF(入力!AE25="","",入力!AE25)</f>
        <v>陸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しんどう</v>
      </c>
      <c r="F19" s="278"/>
      <c r="G19" s="278"/>
      <c r="H19" s="278"/>
      <c r="I19" s="278"/>
      <c r="J19" s="278" t="str">
        <f>IF(入力!K26="","",入力!K26)</f>
        <v>こうた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163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こばやし</v>
      </c>
      <c r="Z19" s="278"/>
      <c r="AA19" s="278"/>
      <c r="AB19" s="278"/>
      <c r="AC19" s="278"/>
      <c r="AD19" s="278" t="str">
        <f>IF(入力!AE26="","",入力!AE26)</f>
        <v>ひなた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175</v>
      </c>
      <c r="AL19" s="143"/>
      <c r="AM19" s="273" t="str">
        <f>IF(入力!AN26="","",入力!AN26)</f>
        <v>○</v>
      </c>
      <c r="AN19" s="274"/>
    </row>
    <row r="20" spans="1:40" ht="37.5" customHeight="1">
      <c r="A20" s="99"/>
      <c r="B20" s="100"/>
      <c r="C20" s="281"/>
      <c r="D20" s="281"/>
      <c r="E20" s="269" t="str">
        <f>IF(入力!F27="","",入力!F27)</f>
        <v>進藤</v>
      </c>
      <c r="F20" s="270"/>
      <c r="G20" s="270"/>
      <c r="H20" s="270"/>
      <c r="I20" s="270"/>
      <c r="J20" s="270" t="str">
        <f>IF(入力!K27="","",入力!K27)</f>
        <v>幸太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小林</v>
      </c>
      <c r="Z20" s="270"/>
      <c r="AA20" s="270"/>
      <c r="AB20" s="270"/>
      <c r="AC20" s="270"/>
      <c r="AD20" s="270" t="str">
        <f>IF(入力!AE27="","",入力!AE27)</f>
        <v>陽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かわい</v>
      </c>
      <c r="F21" s="278"/>
      <c r="G21" s="278"/>
      <c r="H21" s="278"/>
      <c r="I21" s="278"/>
      <c r="J21" s="278" t="str">
        <f>IF(入力!K28="","",入力!K28)</f>
        <v>たいち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167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はらだ</v>
      </c>
      <c r="Z21" s="278"/>
      <c r="AA21" s="278"/>
      <c r="AB21" s="278"/>
      <c r="AC21" s="278"/>
      <c r="AD21" s="278" t="str">
        <f>IF(入力!AE28="","",入力!AE28)</f>
        <v>きょう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174</v>
      </c>
      <c r="AL21" s="143"/>
      <c r="AM21" s="273" t="str">
        <f>IF(入力!AN28="","",入力!AN28)</f>
        <v>○</v>
      </c>
      <c r="AN21" s="274"/>
    </row>
    <row r="22" spans="1:40" ht="37.5" customHeight="1">
      <c r="A22" s="107"/>
      <c r="B22" s="108"/>
      <c r="C22" s="281"/>
      <c r="D22" s="281"/>
      <c r="E22" s="269" t="str">
        <f>IF(入力!F29="","",入力!F29)</f>
        <v>河合</v>
      </c>
      <c r="F22" s="270"/>
      <c r="G22" s="270"/>
      <c r="H22" s="270"/>
      <c r="I22" s="270"/>
      <c r="J22" s="270" t="str">
        <f>IF(入力!K29="","",入力!K29)</f>
        <v>太一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原田</v>
      </c>
      <c r="Z22" s="270"/>
      <c r="AA22" s="270"/>
      <c r="AB22" s="270"/>
      <c r="AC22" s="270"/>
      <c r="AD22" s="270" t="str">
        <f>IF(入力!AE29="","",入力!AE29)</f>
        <v>響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にしお</v>
      </c>
      <c r="F23" s="278"/>
      <c r="G23" s="278"/>
      <c r="H23" s="278"/>
      <c r="I23" s="278"/>
      <c r="J23" s="278" t="str">
        <f>IF(入力!K30="","",入力!K30)</f>
        <v>よしき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173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 t="str">
        <f>IF(入力!X30="","",入力!X30)</f>
        <v/>
      </c>
      <c r="X23" s="280"/>
      <c r="Y23" s="285" t="str">
        <f>IF(入力!Z30="","",入力!Z30)</f>
        <v/>
      </c>
      <c r="Z23" s="278"/>
      <c r="AA23" s="278"/>
      <c r="AB23" s="278"/>
      <c r="AC23" s="278"/>
      <c r="AD23" s="278" t="str">
        <f>IF(入力!AE30="","",入力!AE30)</f>
        <v/>
      </c>
      <c r="AE23" s="278"/>
      <c r="AF23" s="278"/>
      <c r="AG23" s="278"/>
      <c r="AH23" s="279"/>
      <c r="AI23" s="280" t="str">
        <f>IF(入力!AJ30="","",入力!AJ30)</f>
        <v/>
      </c>
      <c r="AJ23" s="280"/>
      <c r="AK23" s="271" t="str">
        <f>IF(入力!AL30="","",入力!AL30)</f>
        <v/>
      </c>
      <c r="AL23" s="143"/>
      <c r="AM23" s="273" t="str">
        <f>IF(入力!AN30="","",入力!AN30)</f>
        <v>○</v>
      </c>
      <c r="AN23" s="274"/>
    </row>
    <row r="24" spans="1:40" ht="37.5" customHeight="1">
      <c r="A24" s="99"/>
      <c r="B24" s="100"/>
      <c r="C24" s="281"/>
      <c r="D24" s="281"/>
      <c r="E24" s="269" t="str">
        <f>IF(入力!F31="","",入力!F31)</f>
        <v>西尾</v>
      </c>
      <c r="F24" s="270"/>
      <c r="G24" s="270"/>
      <c r="H24" s="270"/>
      <c r="I24" s="270"/>
      <c r="J24" s="270" t="str">
        <f>IF(入力!K31="","",入力!K31)</f>
        <v>佳樹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おざわ</v>
      </c>
      <c r="F25" s="278"/>
      <c r="G25" s="278"/>
      <c r="H25" s="278"/>
      <c r="I25" s="278"/>
      <c r="J25" s="278" t="str">
        <f>IF(入力!K32="","",入力!K32)</f>
        <v>れんた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174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 t="str">
        <f>IF(入力!X32="","",入力!X32)</f>
        <v/>
      </c>
      <c r="X25" s="280"/>
      <c r="Y25" s="285" t="str">
        <f>IF(入力!Z32="","",入力!Z32)</f>
        <v/>
      </c>
      <c r="Z25" s="278"/>
      <c r="AA25" s="278"/>
      <c r="AB25" s="278"/>
      <c r="AC25" s="278"/>
      <c r="AD25" s="278" t="str">
        <f>IF(入力!AE32="","",入力!AE32)</f>
        <v/>
      </c>
      <c r="AE25" s="278"/>
      <c r="AF25" s="278"/>
      <c r="AG25" s="278"/>
      <c r="AH25" s="279"/>
      <c r="AI25" s="280" t="str">
        <f>IF(入力!AJ32="","",入力!AJ32)</f>
        <v/>
      </c>
      <c r="AJ25" s="280"/>
      <c r="AK25" s="271" t="str">
        <f>IF(入力!AL32="","",入力!AL32)</f>
        <v/>
      </c>
      <c r="AL25" s="143"/>
      <c r="AM25" s="273" t="str">
        <f>IF(入力!AN32="","",入力!AN32)</f>
        <v>○</v>
      </c>
      <c r="AN25" s="274"/>
    </row>
    <row r="26" spans="1:40" ht="37.5" customHeight="1" thickBot="1">
      <c r="A26" s="91"/>
      <c r="B26" s="92"/>
      <c r="C26" s="294"/>
      <c r="D26" s="294"/>
      <c r="E26" s="311" t="str">
        <f>IF(入力!F33="","",入力!F33)</f>
        <v>小澤</v>
      </c>
      <c r="F26" s="312"/>
      <c r="G26" s="312"/>
      <c r="H26" s="312"/>
      <c r="I26" s="312"/>
      <c r="J26" s="312" t="str">
        <f>IF(入力!K33="","",入力!K33)</f>
        <v>蓮太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/>
      </c>
      <c r="Z26" s="312"/>
      <c r="AA26" s="312"/>
      <c r="AB26" s="312"/>
      <c r="AC26" s="312"/>
      <c r="AD26" s="312" t="str">
        <f>IF(入力!AE33="","",入力!AE33)</f>
        <v/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13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4122</v>
      </c>
      <c r="B7" s="31" t="str">
        <f t="shared" ref="B7:C7" si="0">IF($A$8="","",IF($A$9="",B8,B8&amp;"・"&amp;B9))</f>
        <v>横須賀市立北下浦中学校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1</v>
      </c>
      <c r="F7" s="31" t="str">
        <f t="shared" ref="F7:S7" si="1">IF($A$8="","",F8)</f>
        <v>239</v>
      </c>
      <c r="G7" s="31" t="str">
        <f t="shared" si="1"/>
        <v>0842</v>
      </c>
      <c r="H7" s="31">
        <f t="shared" si="1"/>
        <v>0</v>
      </c>
      <c r="I7" s="31" t="str">
        <f t="shared" si="1"/>
        <v>横須賀市長沢1丁目30番17号</v>
      </c>
      <c r="J7" s="31">
        <f t="shared" si="1"/>
        <v>0</v>
      </c>
      <c r="K7" s="31" t="str">
        <f t="shared" si="1"/>
        <v>046</v>
      </c>
      <c r="L7" s="31" t="str">
        <f t="shared" si="1"/>
        <v>848</v>
      </c>
      <c r="M7" s="31" t="str">
        <f t="shared" si="1"/>
        <v>0104</v>
      </c>
      <c r="N7" s="31" t="str">
        <f t="shared" si="1"/>
        <v>046</v>
      </c>
      <c r="O7" s="31" t="str">
        <f t="shared" si="1"/>
        <v>848</v>
      </c>
      <c r="P7" s="31" t="str">
        <f t="shared" si="1"/>
        <v>0146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4122</v>
      </c>
      <c r="B8" s="32" t="str">
        <f>IF(入力!$F$3="","",入力!$F$3)</f>
        <v>横須賀市立北下浦中学校</v>
      </c>
      <c r="C8" s="32"/>
      <c r="D8" s="32" t="str">
        <f>IF(入力!$Z$2="","",入力!$Z$2)</f>
        <v>横須賀</v>
      </c>
      <c r="E8" s="32">
        <f>IF(入力!$I$2="","",入力!$I$2)</f>
        <v>1</v>
      </c>
      <c r="F8" s="32" t="str">
        <f>IF(入力!$F$6="","",入力!$F$6)</f>
        <v>239</v>
      </c>
      <c r="G8" s="42" t="str">
        <f>IF(入力!$I$6="","",入力!$I$6)</f>
        <v>0842</v>
      </c>
      <c r="H8" s="32"/>
      <c r="I8" s="32" t="str">
        <f>IF(入力!$L$5="","",入力!$L$5)</f>
        <v>横須賀市長沢1丁目30番17号</v>
      </c>
      <c r="J8" s="32"/>
      <c r="K8" s="42" t="str">
        <f>IF(入力!$AB$4="","",入力!$AB$4)</f>
        <v>046</v>
      </c>
      <c r="L8" s="42" t="str">
        <f>IF(入力!$AG$4="","",入力!$AG$4)</f>
        <v>848</v>
      </c>
      <c r="M8" s="42" t="str">
        <f>IF(入力!$AL$4="","",入力!$AL$4)</f>
        <v>0104</v>
      </c>
      <c r="N8" s="42" t="str">
        <f>IF(入力!$AB$6="","",入力!$AB$6)</f>
        <v>046</v>
      </c>
      <c r="O8" s="42" t="str">
        <f>IF(入力!$AG$6="","",入力!$AG$6)</f>
        <v>848</v>
      </c>
      <c r="P8" s="42" t="str">
        <f>IF(入力!$AL$6="","",入力!$AL$6)</f>
        <v>0146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0104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650</v>
      </c>
      <c r="C16" s="32" t="str">
        <f>IF(入力!$F$13="","",入力!$F$13)</f>
        <v>山畑</v>
      </c>
      <c r="D16" s="32" t="str">
        <f>IF(入力!$K$13="","",入力!$K$13)</f>
        <v>拓海</v>
      </c>
      <c r="E16" s="32" t="str">
        <f>IF(入力!$F$12="","",入力!$F$12)</f>
        <v>やまはた</v>
      </c>
      <c r="F16" s="32" t="str">
        <f>IF(入力!$K$12="","",入力!$K$12)</f>
        <v>たくみ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651</v>
      </c>
      <c r="C17" s="32" t="str">
        <f>IF(入力!$Z$13="","",入力!$Z$13)</f>
        <v>森野</v>
      </c>
      <c r="D17" s="32" t="str">
        <f>IF(入力!$AE$13="","",入力!$AE$13)</f>
        <v>和昌</v>
      </c>
      <c r="E17" s="32" t="str">
        <f>IF(入力!$Z$12="","",入力!$Z$12)</f>
        <v>もりの</v>
      </c>
      <c r="F17" s="32" t="str">
        <f>IF(入力!$AE$12="","",入力!$AE$12)</f>
        <v>かずまさ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658</v>
      </c>
      <c r="C24" s="32" t="str">
        <f>IF(入力!$Z$16="","",入力!$Z$16)</f>
        <v>蕪城</v>
      </c>
      <c r="D24" s="32" t="str">
        <f>IF(入力!$AE$16="","",入力!$AE$16)</f>
        <v>遥也</v>
      </c>
      <c r="E24" s="32" t="str">
        <f>IF(入力!$Z$15="","",入力!$Z$15)</f>
        <v>かぶらぎ</v>
      </c>
      <c r="F24" s="32" t="str">
        <f>IF(入力!$AE$15="","",入力!$AE$15)</f>
        <v>はるや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659</v>
      </c>
      <c r="B51" s="38"/>
    </row>
    <row r="52" spans="1:41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蕪城</v>
      </c>
      <c r="D53" s="32" t="str">
        <f>IF(OR(L53&lt;&gt;"○",入力!K23=""),"",入力!K23)</f>
        <v>遥也</v>
      </c>
      <c r="E53" s="32" t="str">
        <f>IF(OR(L53&lt;&gt;"○",入力!F22=""),"",入力!F22)</f>
        <v>かぶらぎ</v>
      </c>
      <c r="F53" s="32" t="str">
        <f>IF(OR(L53&lt;&gt;"○",入力!K22=""),"",入力!K22)</f>
        <v>はるや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169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船見</v>
      </c>
      <c r="D54" s="32" t="str">
        <f>IF(OR(L54&lt;&gt;"○",入力!K25=""),"",入力!K25)</f>
        <v>亮太</v>
      </c>
      <c r="E54" s="32" t="str">
        <f>IF(OR(L54&lt;&gt;"○",入力!F24=""),"",入力!F24)</f>
        <v>ふなみ</v>
      </c>
      <c r="F54" s="32" t="str">
        <f>IF(OR(L54&lt;&gt;"○",入力!K24=""),"",入力!K24)</f>
        <v>りょうた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進藤</v>
      </c>
      <c r="D55" s="32" t="str">
        <f>IF(OR(L55&lt;&gt;"○",入力!K27=""),"",入力!K27)</f>
        <v>幸太</v>
      </c>
      <c r="E55" s="32" t="str">
        <f>IF(OR(L55&lt;&gt;"○",入力!F26=""),"",入力!F26)</f>
        <v>しんどう</v>
      </c>
      <c r="F55" s="32" t="str">
        <f>IF(OR(L55&lt;&gt;"○",入力!K26=""),"",入力!K26)</f>
        <v>こうた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河合</v>
      </c>
      <c r="D56" s="32" t="str">
        <f>IF(OR(L56&lt;&gt;"○",入力!K29=""),"",入力!K29)</f>
        <v>太一</v>
      </c>
      <c r="E56" s="32" t="str">
        <f>IF(OR(L56&lt;&gt;"○",入力!F28=""),"",入力!F28)</f>
        <v>かわい</v>
      </c>
      <c r="F56" s="32" t="str">
        <f>IF(OR(L56&lt;&gt;"○",入力!K28=""),"",入力!K28)</f>
        <v>たいち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167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西尾</v>
      </c>
      <c r="D57" s="32" t="str">
        <f>IF(OR(L57&lt;&gt;"○",入力!K31=""),"",入力!K31)</f>
        <v>佳樹</v>
      </c>
      <c r="E57" s="32" t="str">
        <f>IF(OR(L57&lt;&gt;"○",入力!F30=""),"",入力!F30)</f>
        <v>にしお</v>
      </c>
      <c r="F57" s="32" t="str">
        <f>IF(OR(L57&lt;&gt;"○",入力!K30=""),"",入力!K30)</f>
        <v>よしき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173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小澤</v>
      </c>
      <c r="D58" s="32" t="str">
        <f>IF(OR(L58&lt;&gt;"○",入力!K33=""),"",入力!K33)</f>
        <v>蓮太</v>
      </c>
      <c r="E58" s="32" t="str">
        <f>IF(OR(L58&lt;&gt;"○",入力!F32=""),"",入力!F32)</f>
        <v>おざわ</v>
      </c>
      <c r="F58" s="32" t="str">
        <f>IF(OR(L58&lt;&gt;"○",入力!K32=""),"",入力!K32)</f>
        <v>れんた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齋藤</v>
      </c>
      <c r="D59" s="32" t="str">
        <f>IF(OR(L59&lt;&gt;"○",入力!AE23=""),"",入力!AE23)</f>
        <v>健太</v>
      </c>
      <c r="E59" s="32" t="str">
        <f>IF(OR(L59&lt;&gt;"○",入力!Z22=""),"",入力!Z22)</f>
        <v>さいとう</v>
      </c>
      <c r="F59" s="32" t="str">
        <f>IF(OR(L59&lt;&gt;"○",入力!AE22=""),"",入力!AE22)</f>
        <v>けんた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173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橋本</v>
      </c>
      <c r="D60" s="32" t="str">
        <f>IF(OR(L60&lt;&gt;"○",入力!AE25=""),"",入力!AE25)</f>
        <v>陸</v>
      </c>
      <c r="E60" s="32" t="str">
        <f>IF(OR(L60&lt;&gt;"○",入力!Z24=""),"",入力!Z24)</f>
        <v>はしもと</v>
      </c>
      <c r="F60" s="32" t="str">
        <f>IF(OR(L60&lt;&gt;"○",入力!AE24=""),"",入力!AE24)</f>
        <v>りく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小林</v>
      </c>
      <c r="D61" s="32" t="str">
        <f>IF(OR(L61&lt;&gt;"○",入力!AE27=""),"",入力!AE27)</f>
        <v>陽</v>
      </c>
      <c r="E61" s="32" t="str">
        <f>IF(OR(L61&lt;&gt;"○",入力!Z26=""),"",入力!Z26)</f>
        <v>こばやし</v>
      </c>
      <c r="F61" s="32" t="str">
        <f>IF(OR(L61&lt;&gt;"○",入力!AE26=""),"",入力!AE26)</f>
        <v>ひなた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原田</v>
      </c>
      <c r="D62" s="32" t="str">
        <f>IF(OR(L62&lt;&gt;"○",入力!AE29=""),"",入力!AE29)</f>
        <v>響</v>
      </c>
      <c r="E62" s="32" t="str">
        <f>IF(OR(L62&lt;&gt;"○",入力!Z28=""),"",入力!Z28)</f>
        <v>はらだ</v>
      </c>
      <c r="F62" s="32" t="str">
        <f>IF(OR(L62&lt;&gt;"○",入力!AE28=""),"",入力!AE28)</f>
        <v>きょう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174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2019-02-13T13:45:19Z</cp:lastPrinted>
  <dcterms:created xsi:type="dcterms:W3CDTF">2006-11-03T01:52:14Z</dcterms:created>
  <dcterms:modified xsi:type="dcterms:W3CDTF">2021-05-07T09:21:36Z</dcterms:modified>
</cp:coreProperties>
</file>