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15647\Downloads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<sst xmlns="http://schemas.openxmlformats.org/spreadsheetml/2006/main" count="1436" uniqueCount="729">
  <si>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</si>
  <si>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</si>
  <si>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</si>
  <si>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</si>
  <si>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</si>
  <si>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</si>
  <si>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</si>
  <si>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</si>
  <si>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</si>
  <si>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</si>
  <si>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</si>
  <si>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</si>
  <si>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</si>
  <si>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</si>
  <si>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</si>
  <si>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</si>
  <si>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</si>
  <si>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</si>
  <si>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</si>
  <si>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</si>
  <si>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</si>
  <si>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</si>
  <si>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</si>
  <si>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</si>
  <si>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</si>
  <si>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</si>
  <si>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</si>
  <si>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</si>
  <si>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</si>
  <si>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</si>
  <si>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</si>
  <si>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</si>
  <si>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</si>
  <si>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</si>
  <si>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</si>
  <si>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</si>
  <si>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</si>
  <si>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</si>
  <si>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</si>
  <si>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</si>
  <si>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</si>
  <si>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</si>
  <si>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</si>
  <si>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</si>
  <si>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</si>
  <si>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</si>
  <si>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</si>
  <si>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</si>
  <si>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</si>
  <si>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</si>
  <si>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</si>
  <si>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</si>
  <si>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</si>
  <si>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</si>
  <si>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</si>
  <si>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</si>
  <si>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</si>
  <si>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</si>
  <si>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</si>
  <si>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</si>
  <si>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</si>
  <si>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</si>
  <si>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</si>
  <si>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</si>
  <si>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</si>
  <si>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</si>
  <si>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</si>
  <si>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</si>
  <si>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</si>
  <si>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</si>
  <si>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</si>
  <si>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</si>
  <si>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</si>
  <si>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</si>
  <si>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</si>
  <si>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</si>
  <si>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</si>
  <si>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</si>
  <si>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</si>
  <si>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</si>
  <si>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</si>
  <si>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</si>
  <si>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</si>
  <si>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</si>
  <si>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</si>
  <si>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</si>
  <si>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</si>
  <si>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</si>
  <si>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</si>
  <si>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</si>
  <si>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</si>
  <si>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</si>
  <si>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</si>
  <si>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</si>
  <si>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</si>
  <si>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</si>
  <si>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</si>
  <si>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</si>
  <si>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</si>
  <si>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</si>
  <si>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</si>
  <si>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</si>
  <si>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</si>
  <si>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</si>
  <si>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</si>
  <si>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</si>
  <si>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</si>
  <si>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</si>
  <si>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</si>
  <si>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</si>
  <si>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</si>
  <si>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</si>
  <si>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</si>
  <si>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</si>
  <si>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</si>
  <si>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</si>
  <si>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</si>
  <si>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</si>
  <si>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</si>
  <si>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</si>
  <si>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</si>
  <si>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</si>
  <si>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</si>
  <si>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</si>
  <si>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</si>
  <si>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</si>
  <si>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</si>
  <si>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</si>
  <si>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</si>
  <si>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</si>
  <si>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</si>
  <si>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</si>
  <si>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</si>
  <si>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</si>
  <si>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</si>
  <si>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</si>
  <si>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</si>
  <si>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</si>
  <si>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</si>
  <si>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</si>
  <si>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</si>
  <si>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</si>
  <si>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</si>
  <si>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</si>
  <si>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</si>
  <si>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</si>
  <si>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</si>
  <si>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</si>
  <si>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</si>
  <si>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</si>
  <si>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</si>
  <si>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</si>
  <si>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</si>
  <si>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</si>
  <si>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</si>
  <si>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</si>
  <si>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</si>
  <si>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</si>
  <si>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</si>
  <si>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</si>
  <si>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</si>
  <si>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</si>
  <si>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</si>
  <si>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</si>
  <si>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</si>
  <si>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</si>
  <si>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</si>
  <si>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</si>
  <si>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</si>
  <si>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</si>
  <si>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</si>
  <si>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</si>
  <si>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</si>
  <si>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</si>
  <si>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</si>
  <si>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</si>
  <si>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</si>
  <si>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</si>
  <si>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</si>
  <si>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</si>
  <si>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</si>
  <si>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</si>
  <si>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</si>
  <si>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</si>
  <si>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</si>
  <si>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</si>
  <si>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</si>
  <si>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</si>
  <si>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</si>
  <si>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</si>
  <si>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</si>
  <si>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</si>
  <si>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</si>
  <si>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</si>
  <si>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</si>
  <si>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</si>
  <si>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</si>
  <si>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</si>
  <si>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</si>
  <si>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</si>
  <si>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</si>
  <si>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</si>
  <si>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</si>
  <si>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</si>
  <si>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</si>
  <si>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</si>
  <si>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</si>
  <si>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</si>
  <si>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</si>
  <si>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</si>
  <si>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</si>
  <si>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</si>
  <si>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</si>
  <si>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</si>
  <si>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</si>
  <si>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</si>
  <si>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</si>
  <si>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</si>
  <si>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</si>
  <si>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</si>
  <si>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</si>
  <si>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</si>
  <si>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</si>
  <si>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</si>
  <si>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</si>
  <si>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</si>
  <si>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</si>
  <si>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</si>
  <si>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</si>
  <si>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</si>
  <si>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</si>
  <si>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</si>
  <si>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</si>
  <si>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</si>
  <si>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</si>
  <si>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</si>
  <si>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</si>
  <si>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</si>
  <si>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</si>
  <si>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</si>
  <si>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</si>
  <si>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</si>
  <si>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</si>
  <si>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</si>
  <si>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</si>
  <si>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</si>
  <si>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</si>
  <si>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</si>
  <si>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</si>
  <si>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</si>
  <si>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</si>
  <si>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</si>
  <si>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</si>
  <si>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</si>
  <si>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</si>
  <si>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</si>
  <si>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</si>
  <si>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</si>
  <si>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</si>
  <si>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</si>
  <si>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</si>
  <si>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</si>
  <si>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</si>
  <si>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</si>
  <si>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</si>
  <si>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</si>
  <si>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</si>
  <si>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</si>
  <si>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</si>
  <si>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</si>
  <si>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</si>
  <si>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</si>
  <si>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</si>
  <si>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</si>
  <si>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</si>
  <si>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</si>
  <si>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</si>
  <si>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</si>
  <si>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</si>
  <si>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</si>
  <si>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</si>
  <si>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</si>
  <si>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</si>
  <si>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</si>
  <si>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</si>
  <si>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</si>
  <si>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</si>
  <si>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</si>
  <si>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</si>
  <si>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</si>
  <si>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</si>
  <si>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</si>
  <si>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</si>
  <si>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</si>
  <si>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</si>
  <si>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</si>
  <si>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</si>
  <si>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</si>
  <si>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</si>
  <si>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</si>
  <si>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</si>
  <si>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</si>
  <si>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</si>
  <si>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</si>
  <si>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</si>
  <si>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</si>
  <si>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</si>
  <si>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</si>
  <si>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</si>
  <si>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</si>
  <si>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</si>
  <si>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</si>
  <si>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</si>
  <si>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</si>
  <si>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</si>
  <si>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</si>
  <si>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</si>
  <si>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</si>
  <si>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</si>
  <si>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</si>
  <si>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</si>
  <si>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</si>
  <si>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</si>
  <si>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</si>
  <si>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</si>
  <si>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</si>
  <si>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</si>
  <si>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</si>
  <si>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</si>
  <si>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</si>
  <si>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</si>
  <si>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</si>
  <si>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</si>
  <si>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</si>
  <si>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</si>
  <si>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</si>
  <si>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</si>
  <si>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</si>
  <si>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</si>
  <si>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</si>
  <si>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</si>
  <si>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</si>
  <si>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</si>
  <si>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</si>
  <si>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</si>
  <si>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</si>
  <si>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</si>
  <si>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</si>
  <si>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</si>
  <si>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</si>
  <si>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</si>
  <si>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</si>
  <si>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</si>
  <si>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</si>
  <si>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</si>
  <si>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</si>
  <si>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</si>
  <si>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</si>
  <si>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</si>
  <si>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</si>
  <si>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</si>
  <si>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</si>
  <si>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</si>
  <si>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</si>
  <si>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</si>
  <si>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</si>
  <si>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</si>
  <si>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</si>
  <si>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</si>
  <si>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</si>
  <si>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</si>
  <si>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</si>
  <si>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</si>
  <si>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</si>
  <si>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</si>
  <si>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</si>
  <si>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</si>
  <si>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</si>
  <si>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</si>
  <si>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</si>
  <si>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</si>
  <si>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</si>
  <si>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</si>
  <si>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</si>
  <si>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</si>
  <si>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</si>
  <si>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</si>
  <si>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</si>
  <si>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</si>
  <si>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</si>
  <si>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</si>
  <si>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</si>
  <si>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</si>
  <si>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</si>
  <si>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</si>
  <si>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</si>
  <si>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</si>
  <si>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</si>
  <si>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</si>
  <si>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</si>
  <si>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</si>
  <si>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</si>
  <si>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</si>
  <si>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</si>
  <si>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</si>
  <si>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</si>
  <si>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</si>
  <si>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</si>
  <si>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</si>
  <si>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</si>
  <si>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</si>
  <si>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</si>
  <si>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</si>
  <si>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</si>
  <si>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</si>
  <si>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</si>
  <si>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</si>
  <si>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</si>
  <si>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</si>
  <si>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</si>
  <si>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</si>
  <si>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</si>
  <si>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</si>
  <si>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</si>
  <si>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</si>
  <si>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</si>
  <si>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</si>
  <si>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</si>
  <si>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</si>
  <si>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</si>
  <si>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</si>
  <si>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</si>
  <si>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</si>
  <si>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</si>
  <si>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</si>
  <si>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</si>
  <si>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</si>
  <si>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</si>
  <si>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</si>
  <si>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</si>
  <si>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</si>
  <si>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</si>
  <si>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</si>
  <si>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</si>
  <si>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</si>
  <si>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</si>
  <si>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</si>
  <si>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</si>
  <si>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</si>
  <si>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</si>
  <si>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</si>
  <si>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</si>
  <si>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</si>
  <si>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</si>
  <si>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</si>
  <si>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</si>
  <si>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</si>
  <si>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</si>
  <si>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</si>
  <si>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</si>
  <si>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</si>
  <si>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</si>
  <si>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</si>
  <si>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</si>
  <si>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</si>
  <si>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</si>
  <si>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</si>
  <si>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</si>
  <si>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</si>
  <si>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</si>
  <si>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</si>
  <si>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</si>
  <si>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</si>
  <si>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</si>
  <si>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</si>
  <si>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</si>
  <si>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</si>
  <si>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</si>
  <si>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</si>
  <si>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</si>
  <si>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</si>
  <si>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</si>
  <si>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</si>
  <si>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</si>
  <si>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</si>
  <si>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</si>
  <si>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</si>
  <si>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</si>
  <si>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</si>
  <si>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</si>
  <si>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</si>
  <si>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</si>
  <si>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</si>
  <si>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</si>
  <si>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</si>
  <si>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</si>
  <si>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</si>
  <si>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</si>
  <si>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</si>
  <si>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</si>
  <si>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</si>
  <si>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</si>
  <si>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</si>
  <si>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</si>
  <si>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</si>
  <si>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</si>
  <si>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</si>
  <si>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</si>
  <si>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</si>
  <si>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</si>
  <si>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</si>
  <si>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</si>
  <si>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</si>
  <si>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</si>
  <si>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</si>
  <si>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</si>
  <si>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</si>
  <si>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</si>
  <si>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</si>
  <si>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</si>
  <si>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</si>
  <si>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</si>
  <si>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</si>
  <si>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</si>
  <si>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</si>
  <si>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</si>
  <si>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</si>
  <si>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</si>
  <si>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</si>
  <si>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</si>
  <si>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</si>
  <si>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</si>
  <si>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</si>
  <si>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</si>
  <si>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</si>
  <si>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</si>
  <si>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</si>
  <si>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</si>
  <si>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</si>
  <si>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</si>
  <si>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</si>
  <si>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</si>
  <si>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</si>
  <si>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</si>
  <si>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</si>
  <si>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</si>
  <si>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</si>
  <si>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</si>
  <si>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</si>
  <si>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</si>
  <si>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</si>
  <si>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</si>
  <si>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</si>
  <si>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</si>
  <si>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</si>
  <si>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</si>
  <si>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</si>
  <si>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</si>
  <si>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</si>
  <si>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</si>
  <si>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</si>
  <si>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</si>
  <si>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</si>
  <si>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</si>
  <si>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</si>
  <si>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</si>
  <si>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</si>
  <si>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</si>
  <si>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</si>
  <si>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</si>
  <si>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</si>
  <si>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</si>
  <si>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</si>
  <si>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</si>
  <si>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</si>
  <si>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</si>
  <si>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</si>
  <si>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</si>
  <si>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</si>
  <si>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</si>
  <si>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</si>
  <si>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</si>
  <si>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</si>
  <si>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</si>
  <si>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</si>
  <si>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</si>
  <si>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</si>
  <si>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</si>
  <si>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</si>
  <si>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</si>
  <si>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</si>
  <si>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</si>
  <si>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</si>
  <si>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</si>
  <si>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</si>
  <si>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</si>
  <si>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</si>
  <si>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</si>
  <si>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</si>
  <si>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</si>
  <si>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</si>
  <si>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</si>
  <si>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</si>
  <si>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</si>
  <si>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</si>
  <si>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</si>
  <si>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</si>
  <si>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</si>
  <si>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</si>
  <si>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</si>
  <si>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</si>
  <si>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</si>
  <si>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</si>
  <si>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</si>
  <si>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</si>
  <si>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</si>
  <si>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</si>
  <si>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</si>
  <si>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</si>
  <si>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</si>
  <si>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</si>
  <si>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</si>
  <si>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</si>
  <si>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</si>
  <si>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</si>
  <si>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</si>
  <si>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</si>
  <si>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</si>
  <si>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</si>
  <si>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</si>
  <si>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</si>
  <si>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</si>
  <si>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</si>
  <si>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</si>
  <si>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</si>
  <si>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</si>
  <si>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</si>
  <si>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</si>
  <si>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</si>
  <si>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</si>
  <si>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</si>
  <si>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</si>
  <si>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</si>
  <si>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</si>
  <si>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</si>
  <si>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</si>
  <si>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</si>
  <si>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</si>
  <si>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</si>
  <si>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</si>
  <si>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</si>
  <si>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</si>
  <si>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</si>
  <si>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</si>
  <si>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</si>
  <si>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</si>
  <si>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</si>
  <si>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</si>
  <si>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</si>
  <si>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</si>
  <si>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</si>
  <si>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</si>
  <si>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</si>
  <si>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</si>
  <si>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</si>
  <si>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</si>
  <si>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</si>
  <si>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</si>
  <si>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</si>
  <si>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</si>
  <si>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</si>
  <si>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</si>
  <si>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</si>
  <si>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</si>
  <si>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</si>
  <si>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</si>
  <si>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</si>
  <si>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</si>
  <si>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</si>
  <si>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</si>
  <si>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</si>
  <si>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</si>
  <si>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</si>
  <si>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</si>
  <si>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</si>
  <si>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</si>
  <si>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湘南</t>
    <rPh sb="0" eb="2">
      <t>ショウナン</t>
    </rPh>
    <phoneticPr fontId="2"/>
  </si>
  <si>
    <t>藤沢市立御所見中学校</t>
    <rPh sb="0" eb="2">
      <t>フジサワ</t>
    </rPh>
    <rPh sb="2" eb="4">
      <t>シリツ</t>
    </rPh>
    <rPh sb="4" eb="7">
      <t>ゴショミ</t>
    </rPh>
    <rPh sb="7" eb="10">
      <t>チュウガッコウ</t>
    </rPh>
    <phoneticPr fontId="2"/>
  </si>
  <si>
    <t>0466</t>
    <phoneticPr fontId="2"/>
  </si>
  <si>
    <t>48</t>
    <phoneticPr fontId="2"/>
  </si>
  <si>
    <t>1014</t>
    <phoneticPr fontId="2"/>
  </si>
  <si>
    <t>252</t>
    <phoneticPr fontId="2"/>
  </si>
  <si>
    <t>0821</t>
    <phoneticPr fontId="2"/>
  </si>
  <si>
    <t>藤沢市用田500番地</t>
    <rPh sb="0" eb="3">
      <t>フジサワシ</t>
    </rPh>
    <rPh sb="3" eb="5">
      <t>ヨウダ</t>
    </rPh>
    <rPh sb="8" eb="10">
      <t>バンチ</t>
    </rPh>
    <phoneticPr fontId="2"/>
  </si>
  <si>
    <t>0466</t>
    <phoneticPr fontId="2"/>
  </si>
  <si>
    <t>47</t>
    <phoneticPr fontId="2"/>
  </si>
  <si>
    <t>0828</t>
    <phoneticPr fontId="2"/>
  </si>
  <si>
    <t>保角</t>
    <rPh sb="0" eb="2">
      <t>ホズミ</t>
    </rPh>
    <phoneticPr fontId="2"/>
  </si>
  <si>
    <t>守雄</t>
    <rPh sb="0" eb="2">
      <t>モリオ</t>
    </rPh>
    <phoneticPr fontId="2"/>
  </si>
  <si>
    <t>ほずみ</t>
    <phoneticPr fontId="2"/>
  </si>
  <si>
    <t>もりお</t>
    <phoneticPr fontId="2"/>
  </si>
  <si>
    <t>鈴木</t>
    <rPh sb="0" eb="2">
      <t>スズキ</t>
    </rPh>
    <phoneticPr fontId="2"/>
  </si>
  <si>
    <t>有子</t>
    <rPh sb="0" eb="2">
      <t>ユウコ</t>
    </rPh>
    <phoneticPr fontId="2"/>
  </si>
  <si>
    <t>すずき</t>
    <phoneticPr fontId="2"/>
  </si>
  <si>
    <t>ゆうこ</t>
    <phoneticPr fontId="2"/>
  </si>
  <si>
    <t>熊山</t>
    <rPh sb="0" eb="2">
      <t>クマヤマ</t>
    </rPh>
    <phoneticPr fontId="2"/>
  </si>
  <si>
    <t>将哉</t>
    <rPh sb="0" eb="2">
      <t>マサヤ</t>
    </rPh>
    <phoneticPr fontId="2"/>
  </si>
  <si>
    <t>くまやま</t>
    <phoneticPr fontId="2"/>
  </si>
  <si>
    <t>まさや</t>
    <phoneticPr fontId="2"/>
  </si>
  <si>
    <t>いけだ</t>
    <phoneticPr fontId="2"/>
  </si>
  <si>
    <t>ふうま</t>
    <phoneticPr fontId="2"/>
  </si>
  <si>
    <t>池田</t>
    <rPh sb="0" eb="2">
      <t>イケダ</t>
    </rPh>
    <phoneticPr fontId="2"/>
  </si>
  <si>
    <t>鳳馬</t>
    <rPh sb="0" eb="1">
      <t>オオトリ</t>
    </rPh>
    <rPh sb="1" eb="2">
      <t>ウマ</t>
    </rPh>
    <phoneticPr fontId="2"/>
  </si>
  <si>
    <t>あおやぎ</t>
    <phoneticPr fontId="2"/>
  </si>
  <si>
    <t>ゆう</t>
    <phoneticPr fontId="2"/>
  </si>
  <si>
    <t>青柳</t>
    <rPh sb="0" eb="2">
      <t>アオヤギ</t>
    </rPh>
    <phoneticPr fontId="2"/>
  </si>
  <si>
    <t>優</t>
    <rPh sb="0" eb="1">
      <t>ユウ</t>
    </rPh>
    <phoneticPr fontId="2"/>
  </si>
  <si>
    <t>いのうえ</t>
    <phoneticPr fontId="2"/>
  </si>
  <si>
    <t>しょうた</t>
    <phoneticPr fontId="2"/>
  </si>
  <si>
    <t>井上</t>
    <rPh sb="0" eb="2">
      <t>イノウエ</t>
    </rPh>
    <phoneticPr fontId="2"/>
  </si>
  <si>
    <t>抄汰</t>
    <rPh sb="0" eb="2">
      <t>ショウタ</t>
    </rPh>
    <phoneticPr fontId="2"/>
  </si>
  <si>
    <t>いわさき</t>
    <phoneticPr fontId="2"/>
  </si>
  <si>
    <t>こうた</t>
    <phoneticPr fontId="2"/>
  </si>
  <si>
    <t>岩崎</t>
    <rPh sb="0" eb="2">
      <t>イワサキ</t>
    </rPh>
    <phoneticPr fontId="2"/>
  </si>
  <si>
    <t>康太</t>
    <rPh sb="0" eb="2">
      <t>コウタ</t>
    </rPh>
    <phoneticPr fontId="2"/>
  </si>
  <si>
    <t>さとう</t>
    <phoneticPr fontId="2"/>
  </si>
  <si>
    <t>りゅう</t>
    <phoneticPr fontId="2"/>
  </si>
  <si>
    <t>佐藤</t>
    <rPh sb="0" eb="2">
      <t>サトウ</t>
    </rPh>
    <phoneticPr fontId="2"/>
  </si>
  <si>
    <t>龍</t>
    <rPh sb="0" eb="1">
      <t>リュウ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</si>
</sst>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BC26" sqref="BC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15102</v>
      </c>
      <c r="T2" s="233"/>
      <c r="U2" s="233"/>
      <c r="V2" s="233"/>
      <c r="W2" s="233"/>
      <c r="X2" s="233"/>
      <c r="Y2" s="234"/>
      <c r="Z2" s="236" t="s">
        <v>686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">
        <v>687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694</v>
      </c>
      <c r="AC6" s="200"/>
      <c r="AD6" s="200"/>
      <c r="AE6" s="200"/>
      <c r="AF6" s="25" t="s">
        <v>587</v>
      </c>
      <c r="AG6" s="200" t="s">
        <v>695</v>
      </c>
      <c r="AH6" s="200"/>
      <c r="AI6" s="200"/>
      <c r="AJ6" s="200"/>
      <c r="AK6" s="25" t="s">
        <v>587</v>
      </c>
      <c r="AL6" s="200" t="s">
        <v>696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699</v>
      </c>
      <c r="G12" s="260"/>
      <c r="H12" s="260"/>
      <c r="I12" s="260"/>
      <c r="J12" s="260"/>
      <c r="K12" s="260" t="s">
        <v>700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703</v>
      </c>
      <c r="AA12" s="260"/>
      <c r="AB12" s="260"/>
      <c r="AC12" s="260"/>
      <c r="AD12" s="260"/>
      <c r="AE12" s="260" t="s">
        <v>704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697</v>
      </c>
      <c r="G13" s="240"/>
      <c r="H13" s="240"/>
      <c r="I13" s="240"/>
      <c r="J13" s="249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705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707</v>
      </c>
      <c r="G22" s="116"/>
      <c r="H22" s="116"/>
      <c r="I22" s="116"/>
      <c r="J22" s="116"/>
      <c r="K22" s="116" t="s">
        <v>708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/>
      <c r="Y22" s="113"/>
      <c r="Z22" s="115"/>
      <c r="AA22" s="116"/>
      <c r="AB22" s="116"/>
      <c r="AC22" s="116"/>
      <c r="AD22" s="116"/>
      <c r="AE22" s="116"/>
      <c r="AF22" s="116"/>
      <c r="AG22" s="116"/>
      <c r="AH22" s="116"/>
      <c r="AI22" s="117"/>
      <c r="AJ22" s="113"/>
      <c r="AK22" s="113"/>
      <c r="AL22" s="104"/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705</v>
      </c>
      <c r="G23" s="109"/>
      <c r="H23" s="109"/>
      <c r="I23" s="109"/>
      <c r="J23" s="109"/>
      <c r="K23" s="109" t="s">
        <v>706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1</v>
      </c>
      <c r="Q24" s="72"/>
      <c r="R24" s="88">
        <v>168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713</v>
      </c>
      <c r="G26" s="82"/>
      <c r="H26" s="82"/>
      <c r="I26" s="82"/>
      <c r="J26" s="82"/>
      <c r="K26" s="82" t="s">
        <v>714</v>
      </c>
      <c r="L26" s="82"/>
      <c r="M26" s="82"/>
      <c r="N26" s="82"/>
      <c r="O26" s="83"/>
      <c r="P26" s="72">
        <v>2</v>
      </c>
      <c r="Q26" s="72"/>
      <c r="R26" s="88">
        <v>172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715</v>
      </c>
      <c r="G27" s="100"/>
      <c r="H27" s="100"/>
      <c r="I27" s="100"/>
      <c r="J27" s="100"/>
      <c r="K27" s="100" t="s">
        <v>716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717</v>
      </c>
      <c r="G28" s="82"/>
      <c r="H28" s="82"/>
      <c r="I28" s="82"/>
      <c r="J28" s="82"/>
      <c r="K28" s="82" t="s">
        <v>718</v>
      </c>
      <c r="L28" s="82"/>
      <c r="M28" s="82"/>
      <c r="N28" s="82"/>
      <c r="O28" s="83"/>
      <c r="P28" s="72">
        <v>2</v>
      </c>
      <c r="Q28" s="72"/>
      <c r="R28" s="88">
        <v>170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719</v>
      </c>
      <c r="G29" s="100"/>
      <c r="H29" s="100"/>
      <c r="I29" s="100"/>
      <c r="J29" s="100"/>
      <c r="K29" s="100" t="s">
        <v>720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155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723</v>
      </c>
      <c r="G31" s="100"/>
      <c r="H31" s="100"/>
      <c r="I31" s="100"/>
      <c r="J31" s="100"/>
      <c r="K31" s="100" t="s">
        <v>724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725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1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727</v>
      </c>
      <c r="G33" s="75"/>
      <c r="H33" s="75"/>
      <c r="I33" s="75"/>
      <c r="J33" s="75"/>
      <c r="K33" s="75" t="s">
        <v>728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15102</v>
      </c>
      <c r="S2" s="331"/>
      <c r="T2" s="331"/>
      <c r="U2" s="331"/>
      <c r="V2" s="331"/>
      <c r="W2" s="331"/>
      <c r="X2" s="368"/>
      <c r="Y2" s="330" t="e">
        <f>IF(R2="","",VLOOKUP(R2,チーム番号!A2:E501,2,FALSE))</f>
        <v>#N/A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藤沢市立御所見中学校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ほずみ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保角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くまやま</v>
      </c>
      <c r="F15" s="313"/>
      <c r="G15" s="313"/>
      <c r="H15" s="313"/>
      <c r="I15" s="313"/>
      <c r="J15" s="313" t="str">
        <f>IF(入力!K22="","",入力!K22)</f>
        <v>まさや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 t="str">
        <f>IF(入力!X22="","",入力!X22)</f>
        <v/>
      </c>
      <c r="X15" s="316"/>
      <c r="Y15" s="312" t="str">
        <f>IF(入力!Z22="","",入力!Z22)</f>
        <v/>
      </c>
      <c r="Z15" s="313"/>
      <c r="AA15" s="313"/>
      <c r="AB15" s="313"/>
      <c r="AC15" s="313"/>
      <c r="AD15" s="313" t="str">
        <f>IF(入力!AE22="","",入力!AE22)</f>
        <v/>
      </c>
      <c r="AE15" s="313"/>
      <c r="AF15" s="313"/>
      <c r="AG15" s="313"/>
      <c r="AH15" s="314"/>
      <c r="AI15" s="316" t="str">
        <f>IF(入力!AJ22="","",入力!AJ22)</f>
        <v/>
      </c>
      <c r="AJ15" s="316"/>
      <c r="AK15" s="318" t="str">
        <f>IF(入力!AL22="","",入力!AL22)</f>
        <v/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熊山</v>
      </c>
      <c r="F16" s="327"/>
      <c r="G16" s="327"/>
      <c r="H16" s="327"/>
      <c r="I16" s="327"/>
      <c r="J16" s="327" t="str">
        <f>IF(入力!K23="","",入力!K23)</f>
        <v>将哉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/>
      </c>
      <c r="Z16" s="327"/>
      <c r="AA16" s="327"/>
      <c r="AB16" s="327"/>
      <c r="AC16" s="327"/>
      <c r="AD16" s="327" t="str">
        <f>IF(入力!AE23="","",入力!AE23)</f>
        <v/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いけだ</v>
      </c>
      <c r="F17" s="308"/>
      <c r="G17" s="308"/>
      <c r="H17" s="308"/>
      <c r="I17" s="308"/>
      <c r="J17" s="308" t="str">
        <f>IF(入力!K24="","",入力!K24)</f>
        <v>ふうま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168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池田</v>
      </c>
      <c r="F18" s="301"/>
      <c r="G18" s="301"/>
      <c r="H18" s="301"/>
      <c r="I18" s="301"/>
      <c r="J18" s="301" t="str">
        <f>IF(入力!K25="","",入力!K25)</f>
        <v>鳳馬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あおやぎ</v>
      </c>
      <c r="F19" s="308"/>
      <c r="G19" s="308"/>
      <c r="H19" s="308"/>
      <c r="I19" s="308"/>
      <c r="J19" s="308" t="str">
        <f>IF(入力!K26="","",入力!K26)</f>
        <v>ゆう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青柳</v>
      </c>
      <c r="F20" s="301"/>
      <c r="G20" s="301"/>
      <c r="H20" s="301"/>
      <c r="I20" s="301"/>
      <c r="J20" s="301" t="str">
        <f>IF(入力!K27="","",入力!K27)</f>
        <v>優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いのうえ</v>
      </c>
      <c r="F21" s="308"/>
      <c r="G21" s="308"/>
      <c r="H21" s="308"/>
      <c r="I21" s="308"/>
      <c r="J21" s="308" t="str">
        <f>IF(入力!K28="","",入力!K28)</f>
        <v>しょうた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井上</v>
      </c>
      <c r="F22" s="301"/>
      <c r="G22" s="301"/>
      <c r="H22" s="301"/>
      <c r="I22" s="301"/>
      <c r="J22" s="301" t="str">
        <f>IF(入力!K29="","",入力!K29)</f>
        <v>抄汰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いわさき</v>
      </c>
      <c r="F23" s="308"/>
      <c r="G23" s="308"/>
      <c r="H23" s="308"/>
      <c r="I23" s="308"/>
      <c r="J23" s="308" t="str">
        <f>IF(入力!K30="","",入力!K30)</f>
        <v>こうた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岩崎</v>
      </c>
      <c r="F24" s="301"/>
      <c r="G24" s="301"/>
      <c r="H24" s="301"/>
      <c r="I24" s="301"/>
      <c r="J24" s="301" t="str">
        <f>IF(入力!K31="","",入力!K31)</f>
        <v>康太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さとう</v>
      </c>
      <c r="F25" s="308"/>
      <c r="G25" s="308"/>
      <c r="H25" s="308"/>
      <c r="I25" s="308"/>
      <c r="J25" s="308" t="str">
        <f>IF(入力!K32="","",入力!K32)</f>
        <v>りゅう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佐藤</v>
      </c>
      <c r="F26" s="340"/>
      <c r="G26" s="340"/>
      <c r="H26" s="340"/>
      <c r="I26" s="340"/>
      <c r="J26" s="340" t="str">
        <f>IF(入力!K33="","",入力!K33)</f>
        <v>龍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15102</v>
      </c>
      <c r="B7" s="31" t="str">
        <f t="shared" ref="B7:C7" si="0">IF($A$8="","",IF($A$9="",B8,B8&amp;"・"&amp;B9))</f>
        <v>藤沢市立御所見中学校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0821</v>
      </c>
      <c r="H7" s="31">
        <f t="shared" si="1"/>
        <v>0</v>
      </c>
      <c r="I7" s="31" t="str">
        <f t="shared" si="1"/>
        <v>藤沢市用田500番地</v>
      </c>
      <c r="J7" s="31">
        <f t="shared" si="1"/>
        <v>0</v>
      </c>
      <c r="K7" s="31" t="str">
        <f t="shared" si="1"/>
        <v>0466</v>
      </c>
      <c r="L7" s="31" t="str">
        <f t="shared" si="1"/>
        <v>48</v>
      </c>
      <c r="M7" s="31" t="str">
        <f t="shared" si="1"/>
        <v>1014</v>
      </c>
      <c r="N7" s="31" t="str">
        <f t="shared" si="1"/>
        <v>0466</v>
      </c>
      <c r="O7" s="31" t="str">
        <f t="shared" si="1"/>
        <v>47</v>
      </c>
      <c r="P7" s="31" t="str">
        <f t="shared" si="1"/>
        <v>0828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15102</v>
      </c>
      <c r="B8" s="32" t="str">
        <f>IF(入力!$F$3="","",入力!$F$3)</f>
        <v>藤沢市立御所見中学校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0821</v>
      </c>
      <c r="H8" s="32"/>
      <c r="I8" s="32" t="str">
        <f>IF(入力!$L$5="","",入力!$L$5)</f>
        <v>藤沢市用田500番地</v>
      </c>
      <c r="J8" s="32"/>
      <c r="K8" s="42" t="str">
        <f>IF(入力!$AB$4="","",入力!$AB$4)</f>
        <v>0466</v>
      </c>
      <c r="L8" s="42" t="str">
        <f>IF(入力!$AG$4="","",入力!$AG$4)</f>
        <v>48</v>
      </c>
      <c r="M8" s="42" t="str">
        <f>IF(入力!$AL$4="","",入力!$AL$4)</f>
        <v>1014</v>
      </c>
      <c r="N8" s="42" t="str">
        <f>IF(入力!$AB$6="","",入力!$AB$6)</f>
        <v>0466</v>
      </c>
      <c r="O8" s="42" t="str">
        <f>IF(入力!$AG$6="","",入力!$AG$6)</f>
        <v>47</v>
      </c>
      <c r="P8" s="42" t="str">
        <f>IF(入力!$AL$6="","",入力!$AL$6)</f>
        <v>0828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1014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保角</v>
      </c>
      <c r="D16" s="32" t="str">
        <f>IF(入力!$K$13="","",入力!$K$13)</f>
        <v>守雄</v>
      </c>
      <c r="E16" s="32" t="str">
        <f>IF(入力!$F$12="","",入力!$F$12)</f>
        <v>ほずみ</v>
      </c>
      <c r="F16" s="32" t="str">
        <f>IF(入力!$K$12="","",入力!$K$12)</f>
        <v>もりお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鈴木</v>
      </c>
      <c r="D17" s="32" t="str">
        <f>IF(入力!$AE$13="","",入力!$AE$13)</f>
        <v>有子</v>
      </c>
      <c r="E17" s="32" t="str">
        <f>IF(入力!$Z$12="","",入力!$Z$12)</f>
        <v>すずき</v>
      </c>
      <c r="F17" s="32" t="str">
        <f>IF(入力!$AE$12="","",入力!$AE$12)</f>
        <v>ゆうこ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熊山</v>
      </c>
      <c r="D24" s="32" t="str">
        <f>IF(入力!$AE$16="","",入力!$AE$16)</f>
        <v>将哉</v>
      </c>
      <c r="E24" s="32" t="str">
        <f>IF(入力!$Z$15="","",入力!$Z$15)</f>
        <v>くまやま</v>
      </c>
      <c r="F24" s="32" t="str">
        <f>IF(入力!$AE$15="","",入力!$AE$15)</f>
        <v>まさや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熊山</v>
      </c>
      <c r="D53" s="32" t="str">
        <f>IF(OR(L53&lt;&gt;"○",入力!K23=""),"",入力!K23)</f>
        <v>将哉</v>
      </c>
      <c r="E53" s="32" t="str">
        <f>IF(OR(L53&lt;&gt;"○",入力!F22=""),"",入力!F22)</f>
        <v>くまやま</v>
      </c>
      <c r="F53" s="32" t="str">
        <f>IF(OR(L53&lt;&gt;"○",入力!K22=""),"",入力!K22)</f>
        <v>まさや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池田</v>
      </c>
      <c r="D54" s="32" t="str">
        <f>IF(OR(L54&lt;&gt;"○",入力!K25=""),"",入力!K25)</f>
        <v>鳳馬</v>
      </c>
      <c r="E54" s="32" t="str">
        <f>IF(OR(L54&lt;&gt;"○",入力!F24=""),"",入力!F24)</f>
        <v>いけだ</v>
      </c>
      <c r="F54" s="32" t="str">
        <f>IF(OR(L54&lt;&gt;"○",入力!K24=""),"",入力!K24)</f>
        <v>ふうま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青柳</v>
      </c>
      <c r="D55" s="32" t="str">
        <f>IF(OR(L55&lt;&gt;"○",入力!K27=""),"",入力!K27)</f>
        <v>優</v>
      </c>
      <c r="E55" s="32" t="str">
        <f>IF(OR(L55&lt;&gt;"○",入力!F26=""),"",入力!F26)</f>
        <v>あおやぎ</v>
      </c>
      <c r="F55" s="32" t="str">
        <f>IF(OR(L55&lt;&gt;"○",入力!K26=""),"",入力!K26)</f>
        <v>ゆう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井上</v>
      </c>
      <c r="D56" s="32" t="str">
        <f>IF(OR(L56&lt;&gt;"○",入力!K29=""),"",入力!K29)</f>
        <v>抄汰</v>
      </c>
      <c r="E56" s="32" t="str">
        <f>IF(OR(L56&lt;&gt;"○",入力!F28=""),"",入力!F28)</f>
        <v>いのうえ</v>
      </c>
      <c r="F56" s="32" t="str">
        <f>IF(OR(L56&lt;&gt;"○",入力!K28=""),"",入力!K28)</f>
        <v>しょうた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岩崎</v>
      </c>
      <c r="D57" s="32" t="str">
        <f>IF(OR(L57&lt;&gt;"○",入力!K31=""),"",入力!K31)</f>
        <v>康太</v>
      </c>
      <c r="E57" s="32" t="str">
        <f>IF(OR(L57&lt;&gt;"○",入力!F30=""),"",入力!F30)</f>
        <v>いわさき</v>
      </c>
      <c r="F57" s="32" t="str">
        <f>IF(OR(L57&lt;&gt;"○",入力!K30=""),"",入力!K30)</f>
        <v>こうた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龍</v>
      </c>
      <c r="E58" s="32" t="str">
        <f>IF(OR(L58&lt;&gt;"○",入力!F32=""),"",入力!F32)</f>
        <v>さとう</v>
      </c>
      <c r="F58" s="32" t="str">
        <f>IF(OR(L58&lt;&gt;"○",入力!K32=""),"",入力!K32)</f>
        <v>りゅう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2019-11-14T23:18:57Z</dcterms:modified>
</cp:coreProperties>
</file>