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★個人用フォルダ\安田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60" i="14" l="1"/>
  <c r="F60" i="14"/>
  <c r="E60" i="14"/>
  <c r="C60" i="14"/>
  <c r="I60" i="14"/>
  <c r="D60" i="14"/>
  <c r="I59" i="14"/>
  <c r="D59" i="14"/>
  <c r="E59" i="14"/>
  <c r="C59" i="14"/>
  <c r="J59" i="14"/>
  <c r="F59" i="14"/>
  <c r="I61" i="14"/>
  <c r="D61" i="14"/>
  <c r="C61" i="14"/>
  <c r="J61" i="14"/>
  <c r="F61" i="14"/>
  <c r="E61" i="14"/>
  <c r="J62" i="14"/>
  <c r="F62" i="14"/>
  <c r="E62" i="14"/>
  <c r="C62" i="14"/>
  <c r="D62" i="14"/>
  <c r="I62" i="14"/>
  <c r="I63" i="14"/>
  <c r="D63" i="14"/>
  <c r="E63" i="14"/>
  <c r="J63" i="14"/>
  <c r="F63" i="14"/>
  <c r="C63" i="14"/>
  <c r="J64" i="14"/>
  <c r="F64" i="14"/>
  <c r="E64" i="14"/>
  <c r="C64" i="14"/>
  <c r="I64" i="14"/>
  <c r="D64" i="14"/>
  <c r="I53" i="14"/>
  <c r="J53" i="14"/>
  <c r="F53" i="14"/>
  <c r="J54" i="14"/>
  <c r="F54" i="14"/>
  <c r="D54" i="14"/>
  <c r="E54" i="14"/>
  <c r="I54" i="14"/>
  <c r="C54" i="14"/>
  <c r="I55" i="14"/>
  <c r="J55" i="14"/>
  <c r="F55" i="14"/>
  <c r="J56" i="14"/>
  <c r="F56" i="14"/>
  <c r="I56" i="14"/>
  <c r="I57" i="14"/>
  <c r="J57" i="14"/>
  <c r="F57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<sst xmlns="http://schemas.openxmlformats.org/spreadsheetml/2006/main" count="1425" uniqueCount="727">
  <si>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</si>
  <si>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</si>
  <si>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</si>
  <si>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</si>
  <si>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</si>
  <si>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</si>
  <si>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</si>
  <si>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</si>
  <si>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</si>
  <si>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</si>
  <si>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</si>
  <si>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</si>
  <si>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</si>
  <si>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</si>
  <si>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</si>
  <si>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</si>
  <si>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</si>
  <si>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</si>
  <si>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</si>
  <si>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</si>
  <si>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</si>
  <si>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</si>
  <si>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</si>
  <si>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</si>
  <si>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</si>
  <si>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</si>
  <si>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</si>
  <si>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</si>
  <si>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</si>
  <si>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</si>
  <si>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</si>
  <si>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</si>
  <si>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</si>
  <si>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</si>
  <si>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</si>
  <si>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</si>
  <si>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</si>
  <si>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</si>
  <si>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</si>
  <si>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</si>
  <si>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</si>
  <si>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</si>
  <si>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</si>
  <si>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</si>
  <si>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</si>
  <si>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</si>
  <si>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</si>
  <si>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</si>
  <si>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</si>
  <si>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</si>
  <si>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</si>
  <si>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</si>
  <si>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</si>
  <si>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</si>
  <si>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</si>
  <si>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</si>
  <si>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</si>
  <si>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</si>
  <si>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</si>
  <si>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</si>
  <si>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</si>
  <si>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</si>
  <si>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</si>
  <si>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</si>
  <si>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</si>
  <si>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</si>
  <si>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</si>
  <si>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</si>
  <si>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</si>
  <si>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</si>
  <si>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</si>
  <si>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</si>
  <si>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</si>
  <si>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</si>
  <si>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</si>
  <si>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</si>
  <si>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</si>
  <si>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</si>
  <si>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</si>
  <si>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</si>
  <si>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</si>
  <si>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</si>
  <si>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</si>
  <si>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</si>
  <si>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</si>
  <si>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</si>
  <si>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</si>
  <si>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</si>
  <si>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</si>
  <si>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</si>
  <si>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</si>
  <si>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</si>
  <si>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</si>
  <si>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</si>
  <si>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</si>
  <si>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</si>
  <si>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</si>
  <si>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</si>
  <si>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</si>
  <si>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</si>
  <si>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</si>
  <si>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</si>
  <si>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</si>
  <si>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</si>
  <si>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</si>
  <si>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</si>
  <si>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</si>
  <si>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</si>
  <si>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</si>
  <si>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</si>
  <si>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</si>
  <si>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</si>
  <si>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</si>
  <si>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</si>
  <si>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</si>
  <si>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</si>
  <si>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</si>
  <si>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</si>
  <si>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</si>
  <si>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</si>
  <si>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</si>
  <si>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</si>
  <si>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</si>
  <si>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</si>
  <si>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</si>
  <si>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</si>
  <si>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</si>
  <si>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</si>
  <si>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</si>
  <si>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</si>
  <si>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</si>
  <si>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</si>
  <si>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</si>
  <si>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</si>
  <si>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</si>
  <si>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</si>
  <si>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</si>
  <si>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</si>
  <si>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</si>
  <si>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</si>
  <si>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</si>
  <si>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</si>
  <si>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</si>
  <si>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</si>
  <si>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</si>
  <si>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</si>
  <si>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</si>
  <si>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</si>
  <si>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</si>
  <si>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</si>
  <si>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</si>
  <si>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</si>
  <si>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</si>
  <si>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</si>
  <si>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</si>
  <si>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</si>
  <si>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</si>
  <si>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</si>
  <si>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</si>
  <si>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</si>
  <si>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</si>
  <si>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</si>
  <si>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</si>
  <si>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</si>
  <si>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</si>
  <si>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</si>
  <si>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</si>
  <si>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</si>
  <si>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</si>
  <si>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</si>
  <si>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</si>
  <si>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</si>
  <si>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</si>
  <si>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</si>
  <si>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</si>
  <si>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</si>
  <si>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</si>
  <si>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</si>
  <si>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</si>
  <si>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</si>
  <si>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</si>
  <si>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</si>
  <si>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</si>
  <si>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</si>
  <si>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</si>
  <si>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</si>
  <si>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</si>
  <si>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</si>
  <si>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</si>
  <si>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</si>
  <si>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</si>
  <si>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</si>
  <si>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</si>
  <si>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</si>
  <si>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</si>
  <si>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</si>
  <si>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</si>
  <si>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</si>
  <si>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</si>
  <si>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</si>
  <si>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</si>
  <si>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</si>
  <si>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</si>
  <si>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</si>
  <si>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</si>
  <si>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</si>
  <si>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</si>
  <si>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</si>
  <si>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</si>
  <si>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</si>
  <si>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</si>
  <si>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</si>
  <si>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</si>
  <si>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</si>
  <si>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</si>
  <si>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</si>
  <si>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</si>
  <si>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</si>
  <si>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</si>
  <si>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</si>
  <si>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</si>
  <si>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</si>
  <si>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</si>
  <si>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</si>
  <si>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</si>
  <si>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</si>
  <si>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</si>
  <si>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</si>
  <si>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</si>
  <si>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</si>
  <si>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</si>
  <si>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</si>
  <si>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</si>
  <si>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</si>
  <si>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</si>
  <si>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</si>
  <si>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</si>
  <si>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</si>
  <si>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</si>
  <si>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</si>
  <si>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</si>
  <si>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</si>
  <si>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</si>
  <si>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</si>
  <si>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</si>
  <si>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</si>
  <si>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</si>
  <si>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</si>
  <si>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</si>
  <si>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</si>
  <si>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</si>
  <si>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</si>
  <si>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</si>
  <si>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</si>
  <si>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</si>
  <si>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</si>
  <si>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</si>
  <si>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</si>
  <si>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</si>
  <si>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</si>
  <si>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</si>
  <si>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</si>
  <si>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</si>
  <si>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</si>
  <si>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</si>
  <si>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</si>
  <si>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</si>
  <si>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</si>
  <si>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</si>
  <si>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</si>
  <si>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</si>
  <si>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</si>
  <si>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</si>
  <si>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</si>
  <si>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</si>
  <si>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</si>
  <si>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</si>
  <si>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</si>
  <si>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</si>
  <si>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</si>
  <si>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</si>
  <si>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</si>
  <si>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</si>
  <si>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</si>
  <si>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</si>
  <si>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</si>
  <si>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</si>
  <si>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</si>
  <si>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</si>
  <si>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</si>
  <si>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</si>
  <si>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</si>
  <si>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</si>
  <si>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</si>
  <si>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</si>
  <si>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</si>
  <si>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</si>
  <si>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</si>
  <si>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</si>
  <si>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</si>
  <si>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</si>
  <si>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</si>
  <si>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</si>
  <si>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</si>
  <si>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</si>
  <si>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</si>
  <si>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</si>
  <si>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</si>
  <si>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</si>
  <si>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</si>
  <si>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</si>
  <si>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</si>
  <si>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</si>
  <si>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</si>
  <si>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</si>
  <si>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</si>
  <si>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</si>
  <si>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</si>
  <si>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</si>
  <si>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</si>
  <si>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</si>
  <si>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</si>
  <si>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</si>
  <si>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</si>
  <si>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</si>
  <si>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</si>
  <si>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</si>
  <si>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</si>
  <si>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</si>
  <si>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</si>
  <si>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</si>
  <si>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</si>
  <si>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</si>
  <si>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</si>
  <si>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</si>
  <si>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</si>
  <si>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</si>
  <si>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</si>
  <si>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</si>
  <si>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</si>
  <si>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</si>
  <si>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</si>
  <si>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</si>
  <si>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</si>
  <si>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</si>
  <si>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</si>
  <si>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</si>
  <si>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</si>
  <si>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</si>
  <si>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</si>
  <si>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</si>
  <si>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</si>
  <si>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</si>
  <si>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</si>
  <si>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</si>
  <si>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</si>
  <si>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</si>
  <si>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</si>
  <si>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</si>
  <si>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</si>
  <si>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</si>
  <si>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</si>
  <si>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</si>
  <si>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</si>
  <si>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</si>
  <si>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</si>
  <si>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</si>
  <si>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</si>
  <si>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</si>
  <si>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</si>
  <si>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</si>
  <si>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</si>
  <si>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</si>
  <si>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</si>
  <si>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</si>
  <si>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</si>
  <si>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</si>
  <si>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</si>
  <si>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</si>
  <si>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</si>
  <si>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</si>
  <si>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</si>
  <si>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</si>
  <si>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</si>
  <si>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</si>
  <si>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</si>
  <si>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</si>
  <si>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</si>
  <si>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</si>
  <si>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</si>
  <si>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</si>
  <si>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</si>
  <si>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</si>
  <si>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</si>
  <si>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</si>
  <si>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</si>
  <si>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</si>
  <si>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</si>
  <si>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</si>
  <si>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</si>
  <si>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</si>
  <si>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</si>
  <si>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</si>
  <si>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</si>
  <si>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</si>
  <si>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</si>
  <si>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</si>
  <si>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</si>
  <si>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</si>
  <si>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</si>
  <si>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</si>
  <si>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</si>
  <si>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</si>
  <si>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</si>
  <si>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</si>
  <si>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</si>
  <si>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</si>
  <si>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</si>
  <si>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</si>
  <si>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</si>
  <si>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</si>
  <si>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</si>
  <si>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</si>
  <si>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</si>
  <si>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</si>
  <si>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</si>
  <si>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</si>
  <si>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</si>
  <si>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</si>
  <si>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</si>
  <si>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</si>
  <si>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</si>
  <si>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</si>
  <si>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</si>
  <si>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</si>
  <si>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</si>
  <si>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</si>
  <si>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</si>
  <si>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</si>
  <si>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</si>
  <si>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</si>
  <si>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</si>
  <si>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</si>
  <si>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</si>
  <si>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</si>
  <si>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</si>
  <si>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</si>
  <si>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</si>
  <si>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</si>
  <si>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</si>
  <si>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</si>
  <si>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</si>
  <si>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</si>
  <si>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</si>
  <si>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</si>
  <si>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</si>
  <si>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</si>
  <si>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</si>
  <si>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</si>
  <si>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</si>
  <si>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</si>
  <si>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</si>
  <si>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</si>
  <si>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</si>
  <si>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</si>
  <si>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</si>
  <si>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</si>
  <si>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</si>
  <si>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</si>
  <si>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</si>
  <si>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</si>
  <si>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</si>
  <si>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</si>
  <si>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</si>
  <si>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</si>
  <si>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</si>
  <si>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</si>
  <si>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</si>
  <si>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</si>
  <si>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</si>
  <si>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</si>
  <si>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</si>
  <si>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</si>
  <si>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</si>
  <si>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</si>
  <si>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</si>
  <si>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</si>
  <si>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</si>
  <si>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</si>
  <si>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</si>
  <si>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</si>
  <si>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</si>
  <si>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</si>
  <si>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</si>
  <si>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</si>
  <si>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</si>
  <si>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</si>
  <si>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</si>
  <si>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</si>
  <si>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</si>
  <si>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</si>
  <si>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</si>
  <si>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</si>
  <si>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</si>
  <si>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</si>
  <si>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</si>
  <si>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</si>
  <si>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</si>
  <si>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</si>
  <si>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</si>
  <si>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</si>
  <si>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</si>
  <si>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</si>
  <si>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</si>
  <si>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</si>
  <si>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</si>
  <si>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</si>
  <si>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</si>
  <si>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</si>
  <si>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</si>
  <si>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</si>
  <si>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</si>
  <si>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</si>
  <si>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</si>
  <si>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</si>
  <si>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</si>
  <si>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</si>
  <si>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</si>
  <si>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</si>
  <si>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</si>
  <si>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</si>
  <si>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</si>
  <si>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</si>
  <si>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</si>
  <si>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</si>
  <si>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</si>
  <si>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</si>
  <si>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</si>
  <si>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</si>
  <si>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</si>
  <si>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</si>
  <si>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</si>
  <si>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</si>
  <si>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</si>
  <si>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</si>
  <si>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</si>
  <si>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</si>
  <si>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</si>
  <si>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</si>
  <si>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</si>
  <si>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</si>
  <si>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</si>
  <si>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</si>
  <si>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</si>
  <si>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</si>
  <si>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</si>
  <si>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</si>
  <si>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</si>
  <si>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</si>
  <si>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</si>
  <si>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</si>
  <si>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</si>
  <si>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</si>
  <si>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</si>
  <si>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</si>
  <si>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</si>
  <si>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</si>
  <si>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</si>
  <si>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</si>
  <si>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</si>
  <si>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</si>
  <si>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</si>
  <si>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</si>
  <si>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</si>
  <si>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</si>
  <si>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</si>
  <si>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</si>
  <si>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</si>
  <si>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</si>
  <si>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</si>
  <si>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</si>
  <si>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</si>
  <si>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</si>
  <si>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</si>
  <si>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</si>
  <si>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</si>
  <si>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</si>
  <si>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</si>
  <si>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</si>
  <si>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</si>
  <si>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</si>
  <si>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</si>
  <si>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</si>
  <si>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</si>
  <si>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</si>
  <si>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</si>
  <si>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</si>
  <si>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</si>
  <si>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</si>
  <si>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</si>
  <si>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</si>
  <si>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</si>
  <si>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</si>
  <si>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</si>
  <si>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</si>
  <si>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</si>
  <si>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</si>
  <si>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</si>
  <si>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</si>
  <si>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</si>
  <si>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</si>
  <si>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</si>
  <si>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</si>
  <si>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</si>
  <si>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</si>
  <si>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</si>
  <si>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</si>
  <si>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</si>
  <si>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</si>
  <si>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</si>
  <si>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</si>
  <si>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</si>
  <si>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</si>
  <si>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</si>
  <si>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</si>
  <si>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</si>
  <si>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</si>
  <si>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</si>
  <si>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</si>
  <si>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</si>
  <si>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</si>
  <si>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</si>
  <si>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</si>
  <si>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</si>
  <si>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</si>
  <si>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</si>
  <si>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</si>
  <si>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</si>
  <si>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</si>
  <si>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</si>
  <si>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</si>
  <si>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</si>
  <si>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</si>
  <si>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</si>
  <si>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</si>
  <si>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</si>
  <si>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</si>
  <si>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</si>
  <si>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</si>
  <si>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</si>
  <si>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</si>
  <si>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</si>
  <si>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</si>
  <si>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</si>
  <si>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</si>
  <si>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</si>
  <si>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</si>
  <si>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</si>
  <si>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</si>
  <si>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</si>
  <si>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</si>
  <si>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</si>
  <si>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</si>
  <si>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</si>
  <si>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</si>
  <si>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</si>
  <si>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</si>
  <si>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</si>
  <si>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</si>
  <si>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</si>
  <si>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</si>
  <si>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</si>
  <si>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</si>
  <si>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</si>
  <si>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</si>
  <si>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</si>
  <si>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</si>
  <si>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</si>
  <si>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</si>
  <si>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</si>
  <si>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</si>
  <si>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0466</t>
    <phoneticPr fontId="2"/>
  </si>
  <si>
    <t>33</t>
    <phoneticPr fontId="2"/>
  </si>
  <si>
    <t>2215</t>
    <phoneticPr fontId="2"/>
  </si>
  <si>
    <t>0466</t>
    <phoneticPr fontId="2"/>
  </si>
  <si>
    <t>37</t>
    <phoneticPr fontId="2"/>
  </si>
  <si>
    <t>1063</t>
    <phoneticPr fontId="2"/>
  </si>
  <si>
    <t>251</t>
    <phoneticPr fontId="2"/>
  </si>
  <si>
    <t>0045</t>
    <phoneticPr fontId="2"/>
  </si>
  <si>
    <t>藤沢市辻堂東海岸４－１７－１</t>
    <rPh sb="0" eb="3">
      <t>フジサワシ</t>
    </rPh>
    <rPh sb="3" eb="5">
      <t>ツジドウ</t>
    </rPh>
    <rPh sb="5" eb="8">
      <t>ヒガシカイガン</t>
    </rPh>
    <phoneticPr fontId="2"/>
  </si>
  <si>
    <t>やすだ</t>
    <phoneticPr fontId="2"/>
  </si>
  <si>
    <t>しゅうへい</t>
    <phoneticPr fontId="2"/>
  </si>
  <si>
    <t>やました</t>
    <phoneticPr fontId="2"/>
  </si>
  <si>
    <t>としこ</t>
    <phoneticPr fontId="2"/>
  </si>
  <si>
    <t>安田</t>
    <rPh sb="0" eb="2">
      <t>ヤスダ</t>
    </rPh>
    <phoneticPr fontId="2"/>
  </si>
  <si>
    <t>脩平</t>
    <rPh sb="0" eb="2">
      <t>シュウヘイ</t>
    </rPh>
    <phoneticPr fontId="2"/>
  </si>
  <si>
    <t>山下</t>
    <rPh sb="0" eb="2">
      <t>ヤマシタ</t>
    </rPh>
    <phoneticPr fontId="2"/>
  </si>
  <si>
    <t>登志子</t>
    <rPh sb="0" eb="3">
      <t>トシコ</t>
    </rPh>
    <phoneticPr fontId="2"/>
  </si>
  <si>
    <t>あくつ</t>
    <phoneticPr fontId="2"/>
  </si>
  <si>
    <t>しんぺい</t>
    <phoneticPr fontId="2"/>
  </si>
  <si>
    <t>阿久津</t>
    <rPh sb="0" eb="3">
      <t>アクツ</t>
    </rPh>
    <phoneticPr fontId="2"/>
  </si>
  <si>
    <t>芯平</t>
    <rPh sb="0" eb="2">
      <t>シンペイ</t>
    </rPh>
    <phoneticPr fontId="2"/>
  </si>
  <si>
    <t>あくつ</t>
    <phoneticPr fontId="2"/>
  </si>
  <si>
    <t>しんぺい</t>
    <phoneticPr fontId="2"/>
  </si>
  <si>
    <t>うさはら</t>
    <phoneticPr fontId="2"/>
  </si>
  <si>
    <t>こうすけ</t>
    <phoneticPr fontId="2"/>
  </si>
  <si>
    <t>宇佐原</t>
    <rPh sb="0" eb="2">
      <t>ウサ</t>
    </rPh>
    <rPh sb="2" eb="3">
      <t>ハラ</t>
    </rPh>
    <phoneticPr fontId="2"/>
  </si>
  <si>
    <t>康介</t>
    <rPh sb="0" eb="2">
      <t>コウスケ</t>
    </rPh>
    <phoneticPr fontId="2"/>
  </si>
  <si>
    <t>やました</t>
    <phoneticPr fontId="2"/>
  </si>
  <si>
    <t>いぶき</t>
    <phoneticPr fontId="2"/>
  </si>
  <si>
    <t>唯吹</t>
    <rPh sb="0" eb="2">
      <t>イブキ</t>
    </rPh>
    <phoneticPr fontId="2"/>
  </si>
  <si>
    <t>くにやす</t>
    <phoneticPr fontId="2"/>
  </si>
  <si>
    <t>たくみ</t>
    <phoneticPr fontId="2"/>
  </si>
  <si>
    <t>国安</t>
    <rPh sb="0" eb="2">
      <t>クニヤス</t>
    </rPh>
    <phoneticPr fontId="2"/>
  </si>
  <si>
    <t>拓海</t>
    <rPh sb="0" eb="2">
      <t>タクミ</t>
    </rPh>
    <phoneticPr fontId="2"/>
  </si>
  <si>
    <t>くすのき</t>
    <phoneticPr fontId="2"/>
  </si>
  <si>
    <t>こうた</t>
    <phoneticPr fontId="2"/>
  </si>
  <si>
    <t>楠木</t>
    <rPh sb="0" eb="2">
      <t>クスノキ</t>
    </rPh>
    <phoneticPr fontId="2"/>
  </si>
  <si>
    <t>康太</t>
    <rPh sb="0" eb="2">
      <t>コウタ</t>
    </rPh>
    <phoneticPr fontId="2"/>
  </si>
  <si>
    <t>はやしだ</t>
    <phoneticPr fontId="2"/>
  </si>
  <si>
    <t>じゅんのすけ</t>
    <phoneticPr fontId="2"/>
  </si>
  <si>
    <t>林田</t>
    <rPh sb="0" eb="2">
      <t>ハヤシダ</t>
    </rPh>
    <phoneticPr fontId="2"/>
  </si>
  <si>
    <t>準之介</t>
    <rPh sb="0" eb="3">
      <t>ジュンノスケ</t>
    </rPh>
    <phoneticPr fontId="2"/>
  </si>
  <si>
    <t>ながおか</t>
    <phoneticPr fontId="2"/>
  </si>
  <si>
    <t>れいじ</t>
    <phoneticPr fontId="2"/>
  </si>
  <si>
    <t>永岡</t>
    <rPh sb="0" eb="2">
      <t>ナガオカ</t>
    </rPh>
    <phoneticPr fontId="2"/>
  </si>
  <si>
    <t>令吏</t>
    <rPh sb="0" eb="1">
      <t>レイ</t>
    </rPh>
    <rPh sb="1" eb="2">
      <t>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</si>
</sst>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S16" zoomScale="70" zoomScaleNormal="100" zoomScaleSheetLayoutView="70" workbookViewId="0">
      <selection activeCell="AO27" sqref="AO27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7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R32" sqref="R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5108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湘南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藤沢市立湘洋中学校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689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687</v>
      </c>
      <c r="G6" s="122"/>
      <c r="H6" s="37" t="s">
        <v>586</v>
      </c>
      <c r="I6" s="123" t="s">
        <v>688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684</v>
      </c>
      <c r="AC6" s="86"/>
      <c r="AD6" s="86"/>
      <c r="AE6" s="86"/>
      <c r="AF6" s="38" t="s">
        <v>587</v>
      </c>
      <c r="AG6" s="86" t="s">
        <v>685</v>
      </c>
      <c r="AH6" s="86"/>
      <c r="AI6" s="86"/>
      <c r="AJ6" s="86"/>
      <c r="AK6" s="38" t="s">
        <v>587</v>
      </c>
      <c r="AL6" s="86" t="s">
        <v>686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690</v>
      </c>
      <c r="G12" s="148"/>
      <c r="H12" s="148"/>
      <c r="I12" s="148"/>
      <c r="J12" s="148"/>
      <c r="K12" s="148"/>
      <c r="L12" s="148" t="s">
        <v>691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692</v>
      </c>
      <c r="W12" s="152"/>
      <c r="X12" s="152"/>
      <c r="Y12" s="152"/>
      <c r="Z12" s="152"/>
      <c r="AA12" s="152"/>
      <c r="AB12" s="153" t="s">
        <v>693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694</v>
      </c>
      <c r="G13" s="134"/>
      <c r="H13" s="134"/>
      <c r="I13" s="134"/>
      <c r="J13" s="134"/>
      <c r="K13" s="134"/>
      <c r="L13" s="134" t="s">
        <v>695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696</v>
      </c>
      <c r="W13" s="140"/>
      <c r="X13" s="140"/>
      <c r="Y13" s="140"/>
      <c r="Z13" s="140"/>
      <c r="AA13" s="140"/>
      <c r="AB13" s="141" t="s">
        <v>697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698</v>
      </c>
      <c r="W14" s="170"/>
      <c r="X14" s="170"/>
      <c r="Y14" s="170"/>
      <c r="Z14" s="170"/>
      <c r="AA14" s="170"/>
      <c r="AB14" s="173" t="s">
        <v>699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700</v>
      </c>
      <c r="W15" s="161"/>
      <c r="X15" s="161"/>
      <c r="Y15" s="161"/>
      <c r="Z15" s="161"/>
      <c r="AA15" s="161"/>
      <c r="AB15" s="163" t="s">
        <v>701</v>
      </c>
      <c r="AC15" s="164"/>
      <c r="AD15" s="164"/>
      <c r="AE15" s="164"/>
      <c r="AF15" s="164"/>
      <c r="AG15" s="164"/>
      <c r="AH15" s="251"/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702</v>
      </c>
      <c r="G20" s="202"/>
      <c r="H20" s="202"/>
      <c r="I20" s="202"/>
      <c r="J20" s="202"/>
      <c r="K20" s="202" t="s">
        <v>703</v>
      </c>
      <c r="L20" s="202"/>
      <c r="M20" s="202"/>
      <c r="N20" s="202"/>
      <c r="O20" s="203"/>
      <c r="P20" s="199">
        <v>1</v>
      </c>
      <c r="Q20" s="199"/>
      <c r="R20" s="204">
        <v>176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723</v>
      </c>
      <c r="AA20" s="202"/>
      <c r="AB20" s="202"/>
      <c r="AC20" s="202"/>
      <c r="AD20" s="202"/>
      <c r="AE20" s="202" t="s">
        <v>724</v>
      </c>
      <c r="AF20" s="202"/>
      <c r="AG20" s="202"/>
      <c r="AH20" s="202"/>
      <c r="AI20" s="203"/>
      <c r="AJ20" s="199">
        <v>1</v>
      </c>
      <c r="AK20" s="199"/>
      <c r="AL20" s="204">
        <v>170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700</v>
      </c>
      <c r="G21" s="217"/>
      <c r="H21" s="217"/>
      <c r="I21" s="217"/>
      <c r="J21" s="217"/>
      <c r="K21" s="217" t="s">
        <v>701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725</v>
      </c>
      <c r="AA21" s="217"/>
      <c r="AB21" s="217"/>
      <c r="AC21" s="217"/>
      <c r="AD21" s="217"/>
      <c r="AE21" s="217" t="s">
        <v>726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704</v>
      </c>
      <c r="G22" s="170"/>
      <c r="H22" s="170"/>
      <c r="I22" s="170"/>
      <c r="J22" s="170"/>
      <c r="K22" s="170" t="s">
        <v>705</v>
      </c>
      <c r="L22" s="170"/>
      <c r="M22" s="170"/>
      <c r="N22" s="170"/>
      <c r="O22" s="171"/>
      <c r="P22" s="211">
        <v>1</v>
      </c>
      <c r="Q22" s="211"/>
      <c r="R22" s="213">
        <v>155</v>
      </c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44"/>
      <c r="AO22" s="245"/>
    </row>
    <row r="23" spans="2:41" ht="30" customHeight="1">
      <c r="B23" s="209"/>
      <c r="C23" s="210"/>
      <c r="D23" s="212"/>
      <c r="E23" s="212"/>
      <c r="F23" s="223" t="s">
        <v>706</v>
      </c>
      <c r="G23" s="224"/>
      <c r="H23" s="224"/>
      <c r="I23" s="224"/>
      <c r="J23" s="224"/>
      <c r="K23" s="224" t="s">
        <v>707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708</v>
      </c>
      <c r="G24" s="170"/>
      <c r="H24" s="170"/>
      <c r="I24" s="170"/>
      <c r="J24" s="170"/>
      <c r="K24" s="170" t="s">
        <v>709</v>
      </c>
      <c r="L24" s="170"/>
      <c r="M24" s="170"/>
      <c r="N24" s="170"/>
      <c r="O24" s="171"/>
      <c r="P24" s="211">
        <v>1</v>
      </c>
      <c r="Q24" s="211"/>
      <c r="R24" s="213">
        <v>150</v>
      </c>
      <c r="S24" s="115"/>
      <c r="T24" s="254" t="s">
        <v>544</v>
      </c>
      <c r="U24" s="255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44"/>
      <c r="AO24" s="245"/>
    </row>
    <row r="25" spans="2:41" ht="30" customHeight="1">
      <c r="B25" s="197"/>
      <c r="C25" s="198"/>
      <c r="D25" s="212"/>
      <c r="E25" s="212"/>
      <c r="F25" s="223" t="s">
        <v>696</v>
      </c>
      <c r="G25" s="224"/>
      <c r="H25" s="224"/>
      <c r="I25" s="224"/>
      <c r="J25" s="224"/>
      <c r="K25" s="224" t="s">
        <v>710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711</v>
      </c>
      <c r="G26" s="170"/>
      <c r="H26" s="170"/>
      <c r="I26" s="170"/>
      <c r="J26" s="170"/>
      <c r="K26" s="170" t="s">
        <v>712</v>
      </c>
      <c r="L26" s="170"/>
      <c r="M26" s="170"/>
      <c r="N26" s="170"/>
      <c r="O26" s="171"/>
      <c r="P26" s="211">
        <v>1</v>
      </c>
      <c r="Q26" s="211"/>
      <c r="R26" s="213">
        <v>155</v>
      </c>
      <c r="S26" s="115"/>
      <c r="T26" s="244" t="s">
        <v>544</v>
      </c>
      <c r="U26" s="245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44"/>
      <c r="AO26" s="245"/>
    </row>
    <row r="27" spans="2:41" ht="30" customHeight="1">
      <c r="B27" s="209"/>
      <c r="C27" s="210"/>
      <c r="D27" s="212"/>
      <c r="E27" s="212"/>
      <c r="F27" s="223" t="s">
        <v>713</v>
      </c>
      <c r="G27" s="224"/>
      <c r="H27" s="224"/>
      <c r="I27" s="224"/>
      <c r="J27" s="224"/>
      <c r="K27" s="224" t="s">
        <v>714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715</v>
      </c>
      <c r="G28" s="170"/>
      <c r="H28" s="170"/>
      <c r="I28" s="170"/>
      <c r="J28" s="170"/>
      <c r="K28" s="170" t="s">
        <v>716</v>
      </c>
      <c r="L28" s="170"/>
      <c r="M28" s="170"/>
      <c r="N28" s="170"/>
      <c r="O28" s="171"/>
      <c r="P28" s="211">
        <v>1</v>
      </c>
      <c r="Q28" s="211"/>
      <c r="R28" s="213">
        <v>150</v>
      </c>
      <c r="S28" s="115"/>
      <c r="T28" s="244" t="s">
        <v>544</v>
      </c>
      <c r="U28" s="245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44"/>
      <c r="AO28" s="245"/>
    </row>
    <row r="29" spans="2:41" ht="30" customHeight="1">
      <c r="B29" s="197"/>
      <c r="C29" s="198"/>
      <c r="D29" s="212"/>
      <c r="E29" s="212"/>
      <c r="F29" s="223" t="s">
        <v>717</v>
      </c>
      <c r="G29" s="224"/>
      <c r="H29" s="224"/>
      <c r="I29" s="224"/>
      <c r="J29" s="224"/>
      <c r="K29" s="224" t="s">
        <v>718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719</v>
      </c>
      <c r="G30" s="170"/>
      <c r="H30" s="170"/>
      <c r="I30" s="170"/>
      <c r="J30" s="170"/>
      <c r="K30" s="170" t="s">
        <v>720</v>
      </c>
      <c r="L30" s="170"/>
      <c r="M30" s="170"/>
      <c r="N30" s="170"/>
      <c r="O30" s="171"/>
      <c r="P30" s="211">
        <v>1</v>
      </c>
      <c r="Q30" s="211"/>
      <c r="R30" s="213">
        <v>160</v>
      </c>
      <c r="S30" s="115"/>
      <c r="T30" s="244" t="s">
        <v>544</v>
      </c>
      <c r="U30" s="245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/>
      <c r="AO30" s="245"/>
    </row>
    <row r="31" spans="2:41" ht="30" customHeight="1" thickBot="1">
      <c r="B31" s="228"/>
      <c r="C31" s="229"/>
      <c r="D31" s="230"/>
      <c r="E31" s="230"/>
      <c r="F31" s="160" t="s">
        <v>721</v>
      </c>
      <c r="G31" s="161"/>
      <c r="H31" s="161"/>
      <c r="I31" s="161"/>
      <c r="J31" s="161"/>
      <c r="K31" s="161" t="s">
        <v>722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5108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湘南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藤沢市立湘洋中学校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やすだ</v>
      </c>
      <c r="F7" s="346"/>
      <c r="G7" s="346"/>
      <c r="H7" s="346"/>
      <c r="I7" s="346"/>
      <c r="J7" s="346"/>
      <c r="K7" s="346" t="str">
        <f>IF(入力!L12="","",入力!L12)</f>
        <v>しゅうへい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やました</v>
      </c>
      <c r="V7" s="167"/>
      <c r="W7" s="167"/>
      <c r="X7" s="167"/>
      <c r="Y7" s="167"/>
      <c r="Z7" s="320"/>
      <c r="AA7" s="303" t="str">
        <f>IF(入力!AB12="","",入力!AB12)</f>
        <v>としこ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安田</v>
      </c>
      <c r="F8" s="334"/>
      <c r="G8" s="334"/>
      <c r="H8" s="334"/>
      <c r="I8" s="334"/>
      <c r="J8" s="334"/>
      <c r="K8" s="334" t="str">
        <f>IF(入力!L13="","",入力!L13)</f>
        <v>脩平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山下</v>
      </c>
      <c r="V8" s="337"/>
      <c r="W8" s="337"/>
      <c r="X8" s="337"/>
      <c r="Y8" s="337"/>
      <c r="Z8" s="338"/>
      <c r="AA8" s="339" t="str">
        <f>IF(入力!AB13="","",入力!AB13)</f>
        <v>登志子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あくつ</v>
      </c>
      <c r="V9" s="167"/>
      <c r="W9" s="167"/>
      <c r="X9" s="167"/>
      <c r="Y9" s="167"/>
      <c r="Z9" s="320"/>
      <c r="AA9" s="303" t="str">
        <f>IF(入力!AB14="","",入力!AB14)</f>
        <v>しんぺい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阿久津</v>
      </c>
      <c r="V10" s="306"/>
      <c r="W10" s="306"/>
      <c r="X10" s="306"/>
      <c r="Y10" s="306"/>
      <c r="Z10" s="309"/>
      <c r="AA10" s="305" t="str">
        <f>IF(入力!AB15="","",入力!AB15)</f>
        <v>芯平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あくつ</v>
      </c>
      <c r="F15" s="299"/>
      <c r="G15" s="299"/>
      <c r="H15" s="299"/>
      <c r="I15" s="299"/>
      <c r="J15" s="299" t="str">
        <f>IF(入力!K20="","",入力!K20)</f>
        <v>しんぺい</v>
      </c>
      <c r="K15" s="299"/>
      <c r="L15" s="299"/>
      <c r="M15" s="299"/>
      <c r="N15" s="300"/>
      <c r="O15" s="301">
        <f>IF(入力!P20="","",入力!P20)</f>
        <v>1</v>
      </c>
      <c r="P15" s="301"/>
      <c r="Q15" s="297">
        <f>IF(入力!R20="","",入力!R20)</f>
        <v>176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ながおか</v>
      </c>
      <c r="Z15" s="299"/>
      <c r="AA15" s="299"/>
      <c r="AB15" s="299"/>
      <c r="AC15" s="299"/>
      <c r="AD15" s="299" t="str">
        <f>IF(入力!AE20="","",入力!AE20)</f>
        <v>れいじ</v>
      </c>
      <c r="AE15" s="299"/>
      <c r="AF15" s="299"/>
      <c r="AG15" s="299"/>
      <c r="AH15" s="300"/>
      <c r="AI15" s="301">
        <f>IF(入力!AJ20="","",入力!AJ20)</f>
        <v>1</v>
      </c>
      <c r="AJ15" s="301"/>
      <c r="AK15" s="297">
        <f>IF(入力!AL20="","",入力!AL20)</f>
        <v>170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阿久津</v>
      </c>
      <c r="F16" s="314"/>
      <c r="G16" s="314"/>
      <c r="H16" s="314"/>
      <c r="I16" s="314"/>
      <c r="J16" s="314" t="str">
        <f>IF(入力!K21="","",入力!K21)</f>
        <v>芯平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永岡</v>
      </c>
      <c r="Z16" s="314"/>
      <c r="AA16" s="314"/>
      <c r="AB16" s="314"/>
      <c r="AC16" s="314"/>
      <c r="AD16" s="314" t="str">
        <f>IF(入力!AE21="","",入力!AE21)</f>
        <v>令吏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うさはら</v>
      </c>
      <c r="F17" s="285"/>
      <c r="G17" s="285"/>
      <c r="H17" s="285"/>
      <c r="I17" s="285"/>
      <c r="J17" s="285" t="str">
        <f>IF(入力!K22="","",入力!K22)</f>
        <v>こうすけ</v>
      </c>
      <c r="K17" s="285"/>
      <c r="L17" s="285"/>
      <c r="M17" s="285"/>
      <c r="N17" s="286"/>
      <c r="O17" s="281">
        <f>IF(入力!P22="","",入力!P22)</f>
        <v>1</v>
      </c>
      <c r="P17" s="281"/>
      <c r="Q17" s="279">
        <f>IF(入力!R22="","",入力!R22)</f>
        <v>155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 t="str">
        <f>IF(入力!X22="","",入力!X22)</f>
        <v/>
      </c>
      <c r="X17" s="281"/>
      <c r="Y17" s="284" t="str">
        <f>IF(入力!Z22="","",入力!Z22)</f>
        <v/>
      </c>
      <c r="Z17" s="285"/>
      <c r="AA17" s="285"/>
      <c r="AB17" s="285"/>
      <c r="AC17" s="285"/>
      <c r="AD17" s="285" t="str">
        <f>IF(入力!AE22="","",入力!AE22)</f>
        <v/>
      </c>
      <c r="AE17" s="285"/>
      <c r="AF17" s="285"/>
      <c r="AG17" s="285"/>
      <c r="AH17" s="286"/>
      <c r="AI17" s="281" t="str">
        <f>IF(入力!AJ22="","",入力!AJ22)</f>
        <v/>
      </c>
      <c r="AJ17" s="281"/>
      <c r="AK17" s="279" t="str">
        <f>IF(入力!AL22="","",入力!AL22)</f>
        <v/>
      </c>
      <c r="AL17" s="107"/>
      <c r="AM17" s="287" t="str">
        <f>IF(入力!AN22="","",入力!AN22)</f>
        <v/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宇佐原</v>
      </c>
      <c r="F18" s="278"/>
      <c r="G18" s="278"/>
      <c r="H18" s="278"/>
      <c r="I18" s="278"/>
      <c r="J18" s="278" t="str">
        <f>IF(入力!K23="","",入力!K23)</f>
        <v>康介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/>
      </c>
      <c r="Z18" s="278"/>
      <c r="AA18" s="278"/>
      <c r="AB18" s="278"/>
      <c r="AC18" s="278"/>
      <c r="AD18" s="278" t="str">
        <f>IF(入力!AE23="","",入力!AE23)</f>
        <v/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やました</v>
      </c>
      <c r="F19" s="285"/>
      <c r="G19" s="285"/>
      <c r="H19" s="285"/>
      <c r="I19" s="285"/>
      <c r="J19" s="285" t="str">
        <f>IF(入力!K24="","",入力!K24)</f>
        <v>いぶき</v>
      </c>
      <c r="K19" s="285"/>
      <c r="L19" s="285"/>
      <c r="M19" s="285"/>
      <c r="N19" s="286"/>
      <c r="O19" s="281">
        <f>IF(入力!P24="","",入力!P24)</f>
        <v>1</v>
      </c>
      <c r="P19" s="281"/>
      <c r="Q19" s="279">
        <f>IF(入力!R24="","",入力!R24)</f>
        <v>150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 t="str">
        <f>IF(入力!X24="","",入力!X24)</f>
        <v/>
      </c>
      <c r="X19" s="281"/>
      <c r="Y19" s="284" t="str">
        <f>IF(入力!Z24="","",入力!Z24)</f>
        <v/>
      </c>
      <c r="Z19" s="285"/>
      <c r="AA19" s="285"/>
      <c r="AB19" s="285"/>
      <c r="AC19" s="285"/>
      <c r="AD19" s="285" t="str">
        <f>IF(入力!AE24="","",入力!AE24)</f>
        <v/>
      </c>
      <c r="AE19" s="285"/>
      <c r="AF19" s="285"/>
      <c r="AG19" s="285"/>
      <c r="AH19" s="286"/>
      <c r="AI19" s="281" t="str">
        <f>IF(入力!AJ24="","",入力!AJ24)</f>
        <v/>
      </c>
      <c r="AJ19" s="281"/>
      <c r="AK19" s="279" t="str">
        <f>IF(入力!AL24="","",入力!AL24)</f>
        <v/>
      </c>
      <c r="AL19" s="107"/>
      <c r="AM19" s="287" t="str">
        <f>IF(入力!AN24="","",入力!AN24)</f>
        <v/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山下</v>
      </c>
      <c r="F20" s="278"/>
      <c r="G20" s="278"/>
      <c r="H20" s="278"/>
      <c r="I20" s="278"/>
      <c r="J20" s="278" t="str">
        <f>IF(入力!K25="","",入力!K25)</f>
        <v>唯吹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/>
      </c>
      <c r="Z20" s="278"/>
      <c r="AA20" s="278"/>
      <c r="AB20" s="278"/>
      <c r="AC20" s="278"/>
      <c r="AD20" s="278" t="str">
        <f>IF(入力!AE25="","",入力!AE25)</f>
        <v/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くにやす</v>
      </c>
      <c r="F21" s="285"/>
      <c r="G21" s="285"/>
      <c r="H21" s="285"/>
      <c r="I21" s="285"/>
      <c r="J21" s="285" t="str">
        <f>IF(入力!K26="","",入力!K26)</f>
        <v>たくみ</v>
      </c>
      <c r="K21" s="285"/>
      <c r="L21" s="285"/>
      <c r="M21" s="285"/>
      <c r="N21" s="286"/>
      <c r="O21" s="281">
        <f>IF(入力!P26="","",入力!P26)</f>
        <v>1</v>
      </c>
      <c r="P21" s="281"/>
      <c r="Q21" s="279">
        <f>IF(入力!R26="","",入力!R26)</f>
        <v>155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 t="str">
        <f>IF(入力!X26="","",入力!X26)</f>
        <v/>
      </c>
      <c r="X21" s="281"/>
      <c r="Y21" s="284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1" t="str">
        <f>IF(入力!AJ26="","",入力!AJ26)</f>
        <v/>
      </c>
      <c r="AJ21" s="281"/>
      <c r="AK21" s="279" t="str">
        <f>IF(入力!AL26="","",入力!AL26)</f>
        <v/>
      </c>
      <c r="AL21" s="107"/>
      <c r="AM21" s="287" t="str">
        <f>IF(入力!AN26="","",入力!AN26)</f>
        <v/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国安</v>
      </c>
      <c r="F22" s="278"/>
      <c r="G22" s="278"/>
      <c r="H22" s="278"/>
      <c r="I22" s="278"/>
      <c r="J22" s="278" t="str">
        <f>IF(入力!K27="","",入力!K27)</f>
        <v>拓海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くすのき</v>
      </c>
      <c r="F23" s="285"/>
      <c r="G23" s="285"/>
      <c r="H23" s="285"/>
      <c r="I23" s="285"/>
      <c r="J23" s="285" t="str">
        <f>IF(入力!K28="","",入力!K28)</f>
        <v>こうた</v>
      </c>
      <c r="K23" s="285"/>
      <c r="L23" s="285"/>
      <c r="M23" s="285"/>
      <c r="N23" s="286"/>
      <c r="O23" s="281">
        <f>IF(入力!P28="","",入力!P28)</f>
        <v>1</v>
      </c>
      <c r="P23" s="281"/>
      <c r="Q23" s="279">
        <f>IF(入力!R28="","",入力!R28)</f>
        <v>150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 t="str">
        <f>IF(入力!X28="","",入力!X28)</f>
        <v/>
      </c>
      <c r="X23" s="281"/>
      <c r="Y23" s="284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1" t="str">
        <f>IF(入力!AJ28="","",入力!AJ28)</f>
        <v/>
      </c>
      <c r="AJ23" s="281"/>
      <c r="AK23" s="279" t="str">
        <f>IF(入力!AL28="","",入力!AL28)</f>
        <v/>
      </c>
      <c r="AL23" s="107"/>
      <c r="AM23" s="287" t="str">
        <f>IF(入力!AN28="","",入力!AN28)</f>
        <v/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楠木</v>
      </c>
      <c r="F24" s="278"/>
      <c r="G24" s="278"/>
      <c r="H24" s="278"/>
      <c r="I24" s="278"/>
      <c r="J24" s="278" t="str">
        <f>IF(入力!K29="","",入力!K29)</f>
        <v>康太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はやしだ</v>
      </c>
      <c r="F25" s="285"/>
      <c r="G25" s="285"/>
      <c r="H25" s="285"/>
      <c r="I25" s="285"/>
      <c r="J25" s="285" t="str">
        <f>IF(入力!K30="","",入力!K30)</f>
        <v>じゅんのすけ</v>
      </c>
      <c r="K25" s="285"/>
      <c r="L25" s="285"/>
      <c r="M25" s="285"/>
      <c r="N25" s="286"/>
      <c r="O25" s="281">
        <f>IF(入力!P30="","",入力!P30)</f>
        <v>1</v>
      </c>
      <c r="P25" s="281"/>
      <c r="Q25" s="279">
        <f>IF(入力!R30="","",入力!R30)</f>
        <v>160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 t="str">
        <f>IF(入力!X30="","",入力!X30)</f>
        <v/>
      </c>
      <c r="X25" s="281"/>
      <c r="Y25" s="284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1" t="str">
        <f>IF(入力!AJ30="","",入力!AJ30)</f>
        <v/>
      </c>
      <c r="AJ25" s="281"/>
      <c r="AK25" s="279" t="str">
        <f>IF(入力!AL30="","",入力!AL30)</f>
        <v/>
      </c>
      <c r="AL25" s="107"/>
      <c r="AM25" s="287" t="str">
        <f>IF(入力!AN30="","",入力!AN30)</f>
        <v/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林田</v>
      </c>
      <c r="F26" s="291"/>
      <c r="G26" s="291"/>
      <c r="H26" s="291"/>
      <c r="I26" s="291"/>
      <c r="J26" s="291" t="str">
        <f>IF(入力!K31="","",入力!K31)</f>
        <v>準之介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/>
      </c>
      <c r="Z26" s="291"/>
      <c r="AA26" s="291"/>
      <c r="AB26" s="291"/>
      <c r="AC26" s="291"/>
      <c r="AD26" s="291" t="str">
        <f>IF(入力!AE31="","",入力!AE31)</f>
        <v/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5108</v>
      </c>
      <c r="B7" s="45" t="str">
        <f t="shared" ref="B7:C7" si="0">IF($A$8="","",IF($A$9="",B8,B8&amp;"・"&amp;B9))</f>
        <v>藤沢市立湘洋中学校</v>
      </c>
      <c r="C7" s="45">
        <f t="shared" si="0"/>
        <v>0</v>
      </c>
      <c r="D7" s="45" t="str">
        <f>IF($A$8="","",IF(OR($A$9="",D8=D9),D8,D8&amp;"・"&amp;D9))</f>
        <v>湘南</v>
      </c>
      <c r="E7" s="45">
        <f>IF($A$8="","",IF(OR($A$9="",E8=E9),E8,E8&amp;"・"&amp;E9))</f>
        <v>1</v>
      </c>
      <c r="F7" s="45" t="str">
        <f t="shared" ref="F7:S7" si="1">IF($A$8="","",F8)</f>
        <v>251</v>
      </c>
      <c r="G7" s="45" t="str">
        <f t="shared" si="1"/>
        <v>0045</v>
      </c>
      <c r="H7" s="45">
        <f t="shared" si="1"/>
        <v>0</v>
      </c>
      <c r="I7" s="45" t="str">
        <f t="shared" si="1"/>
        <v>藤沢市辻堂東海岸４－１７－１</v>
      </c>
      <c r="J7" s="45">
        <f t="shared" si="1"/>
        <v>0</v>
      </c>
      <c r="K7" s="45" t="str">
        <f t="shared" si="1"/>
        <v>0466</v>
      </c>
      <c r="L7" s="45" t="str">
        <f t="shared" si="1"/>
        <v>33</v>
      </c>
      <c r="M7" s="45" t="str">
        <f t="shared" si="1"/>
        <v>2215</v>
      </c>
      <c r="N7" s="45" t="str">
        <f t="shared" si="1"/>
        <v>0466</v>
      </c>
      <c r="O7" s="45" t="str">
        <f t="shared" si="1"/>
        <v>37</v>
      </c>
      <c r="P7" s="45" t="str">
        <f t="shared" si="1"/>
        <v>1063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5108</v>
      </c>
      <c r="B8" s="46" t="str">
        <f>IF(入力!$F$3="","",入力!$F$3)</f>
        <v>藤沢市立湘洋中学校</v>
      </c>
      <c r="C8" s="46"/>
      <c r="D8" s="46" t="str">
        <f>IF(入力!$Z$2="","",入力!$Z$2)</f>
        <v>湘南</v>
      </c>
      <c r="E8" s="46">
        <f>IF(入力!$I$2="","",入力!$I$2)</f>
        <v>1</v>
      </c>
      <c r="F8" s="61" t="str">
        <f>IF(入力!$F$6="","",入力!$F$6)</f>
        <v>251</v>
      </c>
      <c r="G8" s="57" t="str">
        <f>IF(入力!$I$6="","",入力!$I$6)</f>
        <v>0045</v>
      </c>
      <c r="H8" s="46"/>
      <c r="I8" s="46" t="str">
        <f>IF(入力!$L$5="","",入力!$L$5)</f>
        <v>藤沢市辻堂東海岸４－１７－１</v>
      </c>
      <c r="J8" s="46"/>
      <c r="K8" s="57" t="str">
        <f>IF(入力!$AB$4="","",入力!$AB$4)</f>
        <v>0466</v>
      </c>
      <c r="L8" s="57" t="str">
        <f>IF(入力!$AG$4="","",入力!$AG$4)</f>
        <v>33</v>
      </c>
      <c r="M8" s="57" t="str">
        <f>IF(入力!$AL$4="","",入力!$AL$4)</f>
        <v>2215</v>
      </c>
      <c r="N8" s="57" t="str">
        <f>IF(入力!$AB$6="","",入力!$AB$6)</f>
        <v>0466</v>
      </c>
      <c r="O8" s="57" t="str">
        <f>IF(入力!$AG$6="","",入力!$AG$6)</f>
        <v>37</v>
      </c>
      <c r="P8" s="57" t="str">
        <f>IF(入力!$AL$6="","",入力!$AL$6)</f>
        <v>1063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2215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安田</v>
      </c>
      <c r="D16" s="46" t="str">
        <f>IF(入力!$L$13="","",入力!$L$13)</f>
        <v>脩平</v>
      </c>
      <c r="E16" s="46" t="str">
        <f>IF(入力!$F$12="","",入力!$F$12)</f>
        <v>やすだ</v>
      </c>
      <c r="F16" s="46" t="str">
        <f>IF(入力!$L$12="","",入力!$L$12)</f>
        <v>しゅうへい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山下</v>
      </c>
      <c r="D17" s="46" t="str">
        <f>IF(入力!$AB$13="","",入力!$AB$13)</f>
        <v>登志子</v>
      </c>
      <c r="E17" s="46" t="str">
        <f>IF(入力!$V$12="","",入力!$V$12)</f>
        <v>やました</v>
      </c>
      <c r="F17" s="46" t="str">
        <f>IF(入力!$AB$12="","",入力!$AB$12)</f>
        <v>としこ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阿久津</v>
      </c>
      <c r="D24" s="46" t="str">
        <f>IF(入力!$AB$15="","",入力!$AB$15)</f>
        <v>芯平</v>
      </c>
      <c r="E24" s="46" t="str">
        <f>IF(入力!$V$14="","",入力!$V$14)</f>
        <v>あくつ</v>
      </c>
      <c r="F24" s="46" t="str">
        <f>IF(入力!$AB$14="","",入力!$AB$14)</f>
        <v>しんぺい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阿久津</v>
      </c>
      <c r="D53" s="46" t="str">
        <f>IF(OR(L53&lt;&gt;"○",入力!K21=""),"",入力!K21)</f>
        <v>芯平</v>
      </c>
      <c r="E53" s="46" t="str">
        <f>IF(OR(L53&lt;&gt;"○",入力!F20=""),"",入力!F20)</f>
        <v>あくつ</v>
      </c>
      <c r="F53" s="46" t="str">
        <f>IF(OR(L53&lt;&gt;"○",入力!K20=""),"",入力!K20)</f>
        <v>しんぺい</v>
      </c>
      <c r="G53" s="46"/>
      <c r="H53" s="46"/>
      <c r="I53" s="46">
        <f>IF(OR(L53&lt;&gt;"○",入力!P20=""),"",入力!P20)</f>
        <v>1</v>
      </c>
      <c r="J53" s="46">
        <f>IF(OR(L53&lt;&gt;"○",入力!R20=""),"",入力!R20)</f>
        <v>176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宇佐原</v>
      </c>
      <c r="D54" s="46" t="str">
        <f>IF(OR(L54&lt;&gt;"○",入力!K23=""),"",入力!K23)</f>
        <v>康介</v>
      </c>
      <c r="E54" s="46" t="str">
        <f>IF(OR(L54&lt;&gt;"○",入力!F22=""),"",入力!F22)</f>
        <v>うさはら</v>
      </c>
      <c r="F54" s="46" t="str">
        <f>IF(OR(L54&lt;&gt;"○",入力!K22=""),"",入力!K22)</f>
        <v>こうすけ</v>
      </c>
      <c r="G54" s="46"/>
      <c r="H54" s="46"/>
      <c r="I54" s="46">
        <f>IF(OR(L54&lt;&gt;"○",入力!P22=""),"",入力!P22)</f>
        <v>1</v>
      </c>
      <c r="J54" s="46">
        <f>IF(OR(L54&lt;&gt;"○",入力!R22=""),"",入力!R22)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山下</v>
      </c>
      <c r="D55" s="46" t="str">
        <f>IF(OR(L55&lt;&gt;"○",入力!K25=""),"",入力!K25)</f>
        <v>唯吹</v>
      </c>
      <c r="E55" s="46" t="str">
        <f>IF(OR(L55&lt;&gt;"○",入力!F24=""),"",入力!F24)</f>
        <v>やました</v>
      </c>
      <c r="F55" s="46" t="str">
        <f>IF(OR(L55&lt;&gt;"○",入力!K24=""),"",入力!K24)</f>
        <v>いぶき</v>
      </c>
      <c r="G55" s="46"/>
      <c r="H55" s="46"/>
      <c r="I55" s="46">
        <f>IF(OR(L55&lt;&gt;"○",入力!P24=""),"",入力!P24)</f>
        <v>1</v>
      </c>
      <c r="J55" s="46">
        <f>IF(OR(L55&lt;&gt;"○",入力!R24=""),"",入力!R24)</f>
        <v>150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国安</v>
      </c>
      <c r="D56" s="46" t="str">
        <f>IF(OR(L56&lt;&gt;"○",入力!K27=""),"",入力!K27)</f>
        <v>拓海</v>
      </c>
      <c r="E56" s="46" t="str">
        <f>IF(OR(L56&lt;&gt;"○",入力!F26=""),"",入力!F26)</f>
        <v>くにやす</v>
      </c>
      <c r="F56" s="46" t="str">
        <f>IF(OR(L56&lt;&gt;"○",入力!K26=""),"",入力!K26)</f>
        <v>たくみ</v>
      </c>
      <c r="G56" s="46"/>
      <c r="H56" s="46"/>
      <c r="I56" s="46">
        <f>IF(OR(L56&lt;&gt;"○",入力!P26=""),"",入力!P26)</f>
        <v>1</v>
      </c>
      <c r="J56" s="46">
        <f>IF(OR(L56&lt;&gt;"○",入力!R26=""),"",入力!R26)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楠木</v>
      </c>
      <c r="D57" s="46" t="str">
        <f>IF(OR(L57&lt;&gt;"○",入力!K29=""),"",入力!K29)</f>
        <v>康太</v>
      </c>
      <c r="E57" s="46" t="str">
        <f>IF(OR(L57&lt;&gt;"○",入力!F28=""),"",入力!F28)</f>
        <v>くすのき</v>
      </c>
      <c r="F57" s="46" t="str">
        <f>IF(OR(L57&lt;&gt;"○",入力!K28=""),"",入力!K28)</f>
        <v>こうた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150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林田</v>
      </c>
      <c r="D58" s="46" t="str">
        <f>IF(OR(L58&lt;&gt;"○",入力!K31=""),"",入力!K31)</f>
        <v>準之介</v>
      </c>
      <c r="E58" s="46" t="str">
        <f>IF(OR(L58&lt;&gt;"○",入力!F30=""),"",入力!F30)</f>
        <v>はやしだ</v>
      </c>
      <c r="F58" s="46" t="str">
        <f>IF(OR(L58&lt;&gt;"○",入力!K30=""),"",入力!K30)</f>
        <v>じゅんのすけ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永岡</v>
      </c>
      <c r="D59" s="46" t="str">
        <f>IF(OR(L59&lt;&gt;"○",入力!AE21=""),"",入力!AE21)</f>
        <v>令吏</v>
      </c>
      <c r="E59" s="46" t="str">
        <f>IF(OR(L59&lt;&gt;"○",入力!Z20=""),"",入力!Z20)</f>
        <v>ながおか</v>
      </c>
      <c r="F59" s="46" t="str">
        <f>IF(OR(L59&lt;&gt;"○",入力!AE20=""),"",入力!AE20)</f>
        <v>れいじ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170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 t="str">
        <f>IF(入力!X22="","",入力!X22)</f>
        <v/>
      </c>
      <c r="C60" s="46" t="str">
        <f>IF(OR(L60&lt;&gt;"○",入力!Z23=""),"",入力!Z23)</f>
        <v/>
      </c>
      <c r="D60" s="46" t="str">
        <f>IF(OR(L60&lt;&gt;"○",入力!AE23=""),"",入力!AE23)</f>
        <v/>
      </c>
      <c r="E60" s="46" t="str">
        <f>IF(OR(L60&lt;&gt;"○",入力!Z22=""),"",入力!Z22)</f>
        <v/>
      </c>
      <c r="F60" s="46" t="str">
        <f>IF(OR(L60&lt;&gt;"○",入力!AE22=""),"",入力!AE22)</f>
        <v/>
      </c>
      <c r="G60" s="46"/>
      <c r="H60" s="46"/>
      <c r="I60" s="46" t="str">
        <f>IF(OR(L60&lt;&gt;"○",入力!AJ22=""),"",入力!AJ22)</f>
        <v/>
      </c>
      <c r="J60" s="46" t="str">
        <f>IF(OR(L60&lt;&gt;"○",入力!AL22=""),"",入力!AL22)</f>
        <v/>
      </c>
      <c r="K60" s="46"/>
      <c r="L60" s="46" t="str">
        <f>IF(入力!AN22="","",入力!AN22)</f>
        <v/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 t="str">
        <f>IF(入力!X24="","",入力!X24)</f>
        <v/>
      </c>
      <c r="C61" s="46" t="str">
        <f>IF(OR(L61&lt;&gt;"○",入力!Z25=""),"",入力!Z25)</f>
        <v/>
      </c>
      <c r="D61" s="46" t="str">
        <f>IF(OR(L61&lt;&gt;"○",入力!AE25=""),"",入力!AE25)</f>
        <v/>
      </c>
      <c r="E61" s="46" t="str">
        <f>IF(OR(L61&lt;&gt;"○",入力!Z24=""),"",入力!Z24)</f>
        <v/>
      </c>
      <c r="F61" s="46" t="str">
        <f>IF(OR(L61&lt;&gt;"○",入力!AE24=""),"",入力!AE24)</f>
        <v/>
      </c>
      <c r="G61" s="46"/>
      <c r="H61" s="46"/>
      <c r="I61" s="46" t="str">
        <f>IF(OR(L61&lt;&gt;"○",入力!AJ24=""),"",入力!AJ24)</f>
        <v/>
      </c>
      <c r="J61" s="46" t="str">
        <f>IF(OR(L61&lt;&gt;"○",入力!AL24=""),"",入力!AL24)</f>
        <v/>
      </c>
      <c r="K61" s="46"/>
      <c r="L61" s="46" t="str">
        <f>IF(入力!AN24="","",入力!AN24)</f>
        <v/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/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2018-11-14T07:29:09Z</cp:lastPrinted>
  <dcterms:created xsi:type="dcterms:W3CDTF">2006-11-03T01:52:14Z</dcterms:created>
  <dcterms:modified xsi:type="dcterms:W3CDTF">2018-11-14T07:31:23Z</dcterms:modified>
</cp:coreProperties>
</file>