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\30岩城ing　ママking　病気ing  浮気ing\デスクトップ\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8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<sst xmlns="http://schemas.openxmlformats.org/spreadsheetml/2006/main" count="1474" uniqueCount="760">
  <si>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</si>
  <si>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</si>
  <si>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</si>
  <si>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</si>
  <si>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</si>
  <si>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</si>
  <si>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</si>
  <si>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</si>
  <si>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</si>
  <si>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</si>
  <si>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</si>
  <si>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</si>
  <si>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</si>
  <si>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</si>
  <si>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</si>
  <si>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</si>
  <si>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</si>
  <si>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</si>
  <si>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</si>
  <si>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</si>
  <si>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</si>
  <si>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</si>
  <si>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</si>
  <si>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</si>
  <si>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</si>
  <si>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</si>
  <si>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</si>
  <si>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</si>
  <si>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</si>
  <si>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</si>
  <si>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</si>
  <si>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</si>
  <si>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</si>
  <si>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</si>
  <si>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</si>
  <si>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</si>
  <si>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</si>
  <si>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</si>
  <si>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</si>
  <si>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</si>
  <si>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</si>
  <si>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</si>
  <si>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</si>
  <si>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</si>
  <si>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</si>
  <si>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</si>
  <si>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</si>
  <si>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</si>
  <si>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</si>
  <si>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</si>
  <si>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</si>
  <si>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</si>
  <si>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</si>
  <si>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</si>
  <si>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</si>
  <si>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</si>
  <si>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</si>
  <si>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</si>
  <si>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</si>
  <si>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</si>
  <si>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</si>
  <si>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</si>
  <si>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</si>
  <si>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</si>
  <si>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</si>
  <si>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</si>
  <si>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</si>
  <si>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</si>
  <si>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</si>
  <si>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</si>
  <si>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</si>
  <si>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</si>
  <si>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</si>
  <si>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</si>
  <si>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</si>
  <si>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</si>
  <si>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</si>
  <si>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</si>
  <si>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</si>
  <si>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</si>
  <si>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</si>
  <si>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</si>
  <si>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</si>
  <si>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</si>
  <si>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</si>
  <si>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</si>
  <si>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</si>
  <si>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</si>
  <si>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</si>
  <si>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</si>
  <si>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</si>
  <si>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</si>
  <si>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</si>
  <si>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</si>
  <si>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</si>
  <si>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</si>
  <si>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</si>
  <si>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</si>
  <si>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</si>
  <si>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</si>
  <si>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</si>
  <si>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</si>
  <si>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</si>
  <si>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</si>
  <si>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</si>
  <si>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</si>
  <si>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</si>
  <si>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</si>
  <si>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</si>
  <si>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</si>
  <si>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</si>
  <si>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</si>
  <si>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</si>
  <si>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</si>
  <si>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</si>
  <si>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</si>
  <si>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</si>
  <si>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</si>
  <si>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</si>
  <si>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</si>
  <si>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</si>
  <si>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</si>
  <si>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</si>
  <si>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</si>
  <si>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</si>
  <si>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</si>
  <si>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</si>
  <si>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</si>
  <si>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</si>
  <si>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</si>
  <si>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</si>
  <si>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</si>
  <si>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</si>
  <si>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</si>
  <si>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</si>
  <si>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</si>
  <si>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</si>
  <si>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</si>
  <si>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</si>
  <si>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</si>
  <si>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</si>
  <si>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</si>
  <si>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</si>
  <si>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</si>
  <si>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</si>
  <si>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</si>
  <si>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</si>
  <si>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</si>
  <si>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</si>
  <si>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</si>
  <si>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</si>
  <si>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</si>
  <si>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</si>
  <si>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</si>
  <si>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</si>
  <si>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</si>
  <si>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</si>
  <si>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</si>
  <si>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</si>
  <si>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</si>
  <si>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</si>
  <si>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</si>
  <si>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</si>
  <si>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</si>
  <si>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</si>
  <si>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</si>
  <si>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</si>
  <si>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</si>
  <si>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</si>
  <si>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</si>
  <si>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</si>
  <si>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</si>
  <si>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</si>
  <si>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</si>
  <si>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</si>
  <si>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</si>
  <si>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</si>
  <si>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</si>
  <si>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</si>
  <si>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</si>
  <si>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</si>
  <si>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</si>
  <si>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</si>
  <si>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</si>
  <si>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</si>
  <si>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</si>
  <si>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</si>
  <si>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</si>
  <si>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</si>
  <si>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</si>
  <si>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</si>
  <si>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</si>
  <si>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</si>
  <si>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</si>
  <si>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</si>
  <si>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</si>
  <si>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</si>
  <si>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</si>
  <si>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</si>
  <si>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</si>
  <si>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</si>
  <si>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</si>
  <si>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</si>
  <si>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</si>
  <si>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</si>
  <si>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</si>
  <si>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</si>
  <si>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</si>
  <si>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</si>
  <si>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</si>
  <si>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</si>
  <si>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</si>
  <si>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</si>
  <si>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</si>
  <si>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</si>
  <si>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</si>
  <si>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</si>
  <si>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</si>
  <si>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</si>
  <si>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</si>
  <si>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</si>
  <si>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</si>
  <si>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</si>
  <si>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</si>
  <si>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</si>
  <si>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</si>
  <si>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</si>
  <si>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</si>
  <si>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</si>
  <si>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</si>
  <si>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</si>
  <si>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</si>
  <si>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</si>
  <si>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</si>
  <si>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</si>
  <si>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</si>
  <si>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</si>
  <si>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</si>
  <si>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</si>
  <si>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</si>
  <si>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</si>
  <si>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</si>
  <si>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</si>
  <si>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</si>
  <si>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</si>
  <si>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</si>
  <si>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</si>
  <si>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</si>
  <si>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</si>
  <si>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</si>
  <si>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</si>
  <si>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</si>
  <si>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</si>
  <si>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</si>
  <si>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</si>
  <si>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</si>
  <si>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</si>
  <si>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</si>
  <si>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</si>
  <si>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</si>
  <si>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</si>
  <si>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</si>
  <si>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</si>
  <si>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</si>
  <si>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</si>
  <si>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</si>
  <si>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</si>
  <si>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</si>
  <si>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</si>
  <si>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</si>
  <si>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</si>
  <si>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</si>
  <si>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</si>
  <si>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</si>
  <si>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</si>
  <si>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</si>
  <si>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</si>
  <si>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</si>
  <si>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</si>
  <si>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</si>
  <si>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</si>
  <si>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</si>
  <si>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</si>
  <si>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</si>
  <si>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</si>
  <si>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</si>
  <si>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</si>
  <si>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</si>
  <si>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</si>
  <si>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</si>
  <si>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</si>
  <si>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</si>
  <si>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</si>
  <si>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</si>
  <si>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</si>
  <si>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</si>
  <si>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</si>
  <si>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</si>
  <si>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</si>
  <si>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</si>
  <si>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</si>
  <si>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</si>
  <si>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</si>
  <si>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</si>
  <si>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</si>
  <si>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</si>
  <si>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</si>
  <si>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</si>
  <si>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</si>
  <si>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</si>
  <si>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</si>
  <si>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</si>
  <si>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</si>
  <si>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</si>
  <si>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</si>
  <si>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</si>
  <si>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</si>
  <si>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</si>
  <si>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</si>
  <si>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</si>
  <si>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</si>
  <si>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</si>
  <si>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</si>
  <si>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</si>
  <si>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</si>
  <si>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</si>
  <si>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</si>
  <si>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</si>
  <si>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</si>
  <si>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</si>
  <si>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</si>
  <si>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</si>
  <si>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</si>
  <si>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</si>
  <si>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</si>
  <si>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</si>
  <si>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</si>
  <si>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</si>
  <si>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</si>
  <si>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</si>
  <si>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</si>
  <si>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</si>
  <si>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</si>
  <si>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</si>
  <si>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</si>
  <si>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</si>
  <si>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</si>
  <si>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</si>
  <si>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</si>
  <si>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</si>
  <si>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</si>
  <si>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</si>
  <si>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</si>
  <si>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</si>
  <si>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</si>
  <si>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</si>
  <si>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</si>
  <si>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</si>
  <si>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</si>
  <si>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</si>
  <si>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</si>
  <si>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</si>
  <si>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</si>
  <si>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</si>
  <si>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</si>
  <si>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</si>
  <si>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</si>
  <si>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</si>
  <si>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</si>
  <si>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</si>
  <si>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</si>
  <si>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</si>
  <si>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</si>
  <si>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</si>
  <si>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</si>
  <si>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</si>
  <si>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</si>
  <si>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</si>
  <si>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</si>
  <si>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</si>
  <si>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</si>
  <si>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</si>
  <si>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</si>
  <si>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</si>
  <si>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</si>
  <si>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</si>
  <si>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</si>
  <si>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</si>
  <si>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</si>
  <si>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</si>
  <si>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</si>
  <si>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</si>
  <si>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</si>
  <si>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</si>
  <si>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</si>
  <si>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</si>
  <si>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</si>
  <si>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</si>
  <si>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</si>
  <si>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</si>
  <si>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</si>
  <si>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</si>
  <si>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</si>
  <si>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</si>
  <si>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</si>
  <si>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</si>
  <si>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</si>
  <si>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</si>
  <si>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</si>
  <si>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</si>
  <si>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</si>
  <si>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</si>
  <si>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</si>
  <si>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</si>
  <si>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</si>
  <si>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</si>
  <si>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</si>
  <si>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</si>
  <si>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</si>
  <si>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</si>
  <si>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</si>
  <si>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</si>
  <si>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</si>
  <si>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</si>
  <si>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</si>
  <si>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</si>
  <si>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</si>
  <si>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</si>
  <si>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</si>
  <si>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</si>
  <si>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</si>
  <si>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</si>
  <si>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</si>
  <si>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</si>
  <si>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</si>
  <si>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</si>
  <si>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</si>
  <si>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</si>
  <si>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</si>
  <si>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</si>
  <si>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</si>
  <si>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</si>
  <si>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</si>
  <si>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</si>
  <si>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</si>
  <si>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</si>
  <si>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</si>
  <si>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</si>
  <si>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</si>
  <si>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</si>
  <si>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</si>
  <si>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</si>
  <si>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</si>
  <si>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</si>
  <si>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</si>
  <si>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</si>
  <si>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</si>
  <si>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</si>
  <si>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</si>
  <si>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</si>
  <si>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</si>
  <si>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</si>
  <si>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</si>
  <si>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</si>
  <si>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</si>
  <si>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</si>
  <si>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</si>
  <si>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</si>
  <si>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</si>
  <si>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</si>
  <si>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</si>
  <si>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</si>
  <si>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</si>
  <si>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</si>
  <si>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</si>
  <si>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</si>
  <si>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</si>
  <si>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</si>
  <si>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</si>
  <si>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</si>
  <si>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</si>
  <si>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</si>
  <si>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</si>
  <si>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</si>
  <si>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</si>
  <si>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</si>
  <si>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</si>
  <si>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</si>
  <si>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</si>
  <si>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</si>
  <si>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</si>
  <si>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</si>
  <si>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</si>
  <si>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</si>
  <si>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</si>
  <si>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</si>
  <si>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</si>
  <si>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</si>
  <si>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</si>
  <si>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</si>
  <si>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</si>
  <si>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</si>
  <si>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</si>
  <si>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</si>
  <si>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</si>
  <si>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</si>
  <si>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</si>
  <si>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</si>
  <si>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</si>
  <si>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</si>
  <si>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</si>
  <si>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</si>
  <si>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</si>
  <si>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</si>
  <si>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</si>
  <si>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</si>
  <si>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</si>
  <si>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</si>
  <si>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</si>
  <si>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</si>
  <si>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</si>
  <si>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</si>
  <si>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</si>
  <si>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</si>
  <si>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</si>
  <si>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</si>
  <si>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</si>
  <si>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</si>
  <si>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</si>
  <si>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</si>
  <si>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</si>
  <si>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</si>
  <si>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</si>
  <si>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</si>
  <si>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</si>
  <si>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</si>
  <si>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</si>
  <si>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</si>
  <si>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</si>
  <si>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</si>
  <si>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</si>
  <si>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</si>
  <si>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</si>
  <si>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</si>
  <si>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</si>
  <si>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</si>
  <si>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</si>
  <si>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</si>
  <si>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</si>
  <si>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</si>
  <si>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</si>
  <si>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</si>
  <si>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</si>
  <si>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</si>
  <si>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</si>
  <si>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</si>
  <si>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</si>
  <si>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</si>
  <si>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</si>
  <si>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</si>
  <si>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</si>
  <si>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</si>
  <si>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</si>
  <si>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</si>
  <si>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</si>
  <si>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</si>
  <si>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</si>
  <si>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</si>
  <si>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</si>
  <si>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</si>
  <si>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</si>
  <si>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</si>
  <si>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</si>
  <si>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</si>
  <si>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</si>
  <si>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</si>
  <si>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</si>
  <si>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</si>
  <si>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</si>
  <si>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</si>
  <si>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</si>
  <si>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</si>
  <si>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</si>
  <si>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</si>
  <si>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</si>
  <si>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</si>
  <si>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</si>
  <si>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</si>
  <si>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</si>
  <si>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</si>
  <si>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</si>
  <si>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</si>
  <si>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</si>
  <si>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</si>
  <si>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</si>
  <si>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</si>
  <si>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</si>
  <si>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</si>
  <si>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</si>
  <si>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</si>
  <si>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</si>
  <si>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</si>
  <si>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</si>
  <si>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</si>
  <si>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</si>
  <si>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</si>
  <si>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</si>
  <si>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</si>
  <si>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</si>
  <si>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</si>
  <si>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</si>
  <si>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</si>
  <si>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</si>
  <si>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</si>
  <si>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</si>
  <si>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</si>
  <si>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</si>
  <si>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</si>
  <si>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</si>
  <si>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</si>
  <si>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</si>
  <si>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</si>
  <si>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</si>
  <si>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</si>
  <si>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</si>
  <si>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</si>
  <si>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</si>
  <si>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</si>
  <si>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</si>
  <si>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</si>
  <si>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</si>
  <si>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</si>
  <si>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</si>
  <si>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</si>
  <si>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</si>
  <si>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</si>
  <si>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</si>
  <si>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</si>
  <si>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</si>
  <si>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</si>
  <si>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</si>
  <si>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</si>
  <si>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</si>
  <si>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</si>
  <si>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</si>
  <si>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</si>
  <si>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</si>
  <si>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</si>
  <si>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</si>
  <si>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</si>
  <si>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</si>
  <si>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</si>
  <si>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</si>
  <si>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</si>
  <si>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</si>
  <si>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</si>
  <si>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</si>
  <si>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</si>
  <si>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</si>
  <si>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</si>
  <si>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</si>
  <si>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</si>
  <si>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</si>
  <si>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</si>
  <si>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</si>
  <si>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</si>
  <si>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</si>
  <si>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</si>
  <si>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</si>
  <si>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</si>
  <si>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</si>
  <si>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</si>
  <si>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</si>
  <si>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</si>
  <si>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</si>
  <si>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</si>
  <si>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</si>
  <si>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</si>
  <si>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</si>
  <si>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</si>
  <si>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</si>
  <si>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</si>
  <si>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</si>
  <si>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</si>
  <si>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</si>
  <si>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0466</t>
    <phoneticPr fontId="2"/>
  </si>
  <si>
    <t>0466</t>
    <phoneticPr fontId="2"/>
  </si>
  <si>
    <t>33</t>
    <phoneticPr fontId="2"/>
  </si>
  <si>
    <t>―</t>
    <phoneticPr fontId="2"/>
  </si>
  <si>
    <t>1300</t>
    <phoneticPr fontId="2"/>
  </si>
  <si>
    <t>6943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</si>
  <si>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</si>
  <si>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</si>
  <si>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</si>
  <si>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</si>
  <si>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くらもち</t>
    <phoneticPr fontId="2"/>
  </si>
  <si>
    <t>ようへい</t>
    <phoneticPr fontId="2"/>
  </si>
  <si>
    <t>倉持</t>
    <rPh sb="0" eb="2">
      <t>クラモチ</t>
    </rPh>
    <phoneticPr fontId="2"/>
  </si>
  <si>
    <t>陽平</t>
    <rPh sb="0" eb="2">
      <t>ヨウヘイ</t>
    </rPh>
    <phoneticPr fontId="2"/>
  </si>
  <si>
    <t>いわき</t>
    <phoneticPr fontId="2"/>
  </si>
  <si>
    <t>やすひこ</t>
    <phoneticPr fontId="2"/>
  </si>
  <si>
    <t>ふりがな</t>
    <phoneticPr fontId="2"/>
  </si>
  <si>
    <t>かねこ</t>
    <phoneticPr fontId="2"/>
  </si>
  <si>
    <t>かずみ</t>
    <phoneticPr fontId="2"/>
  </si>
  <si>
    <t>どちらかに○</t>
    <phoneticPr fontId="2"/>
  </si>
  <si>
    <t>コーチ</t>
    <phoneticPr fontId="2"/>
  </si>
  <si>
    <t>くらもち</t>
    <phoneticPr fontId="2"/>
  </si>
  <si>
    <t>ようへい</t>
    <phoneticPr fontId="2"/>
  </si>
  <si>
    <t>渡邊</t>
    <rPh sb="0" eb="2">
      <t>ワタナベ</t>
    </rPh>
    <phoneticPr fontId="2"/>
  </si>
  <si>
    <t>優人</t>
    <rPh sb="0" eb="1">
      <t>ユウ</t>
    </rPh>
    <rPh sb="1" eb="2">
      <t>ヒト</t>
    </rPh>
    <phoneticPr fontId="2"/>
  </si>
  <si>
    <t>わたなべ</t>
    <phoneticPr fontId="2"/>
  </si>
  <si>
    <t>ゆうと</t>
    <phoneticPr fontId="2"/>
  </si>
  <si>
    <t>やまもと</t>
    <phoneticPr fontId="2"/>
  </si>
  <si>
    <t>れん</t>
    <phoneticPr fontId="2"/>
  </si>
  <si>
    <t>山本</t>
    <rPh sb="0" eb="2">
      <t>ヤマモト</t>
    </rPh>
    <phoneticPr fontId="2"/>
  </si>
  <si>
    <t>廉</t>
    <rPh sb="0" eb="1">
      <t>レン</t>
    </rPh>
    <phoneticPr fontId="2"/>
  </si>
  <si>
    <t>やまぐち</t>
    <phoneticPr fontId="2"/>
  </si>
  <si>
    <t>あすか</t>
    <phoneticPr fontId="2"/>
  </si>
  <si>
    <t>山口</t>
    <rPh sb="0" eb="2">
      <t>ヤマグチ</t>
    </rPh>
    <phoneticPr fontId="2"/>
  </si>
  <si>
    <t>飛鳥</t>
    <rPh sb="0" eb="2">
      <t>アスカ</t>
    </rPh>
    <phoneticPr fontId="2"/>
  </si>
  <si>
    <t>もとかわ</t>
    <phoneticPr fontId="2"/>
  </si>
  <si>
    <t>そうや</t>
    <phoneticPr fontId="2"/>
  </si>
  <si>
    <t>本川</t>
    <rPh sb="0" eb="2">
      <t>モトカワ</t>
    </rPh>
    <phoneticPr fontId="2"/>
  </si>
  <si>
    <t>蒼也</t>
    <rPh sb="0" eb="1">
      <t>アオ</t>
    </rPh>
    <rPh sb="1" eb="2">
      <t>ヤ</t>
    </rPh>
    <phoneticPr fontId="2"/>
  </si>
  <si>
    <t>つかき</t>
    <phoneticPr fontId="2"/>
  </si>
  <si>
    <t>なぎ</t>
    <phoneticPr fontId="2"/>
  </si>
  <si>
    <t>塚木</t>
    <rPh sb="0" eb="1">
      <t>ツカ</t>
    </rPh>
    <rPh sb="1" eb="2">
      <t>キ</t>
    </rPh>
    <phoneticPr fontId="2"/>
  </si>
  <si>
    <t>南樹</t>
    <rPh sb="0" eb="1">
      <t>ミナミ</t>
    </rPh>
    <rPh sb="1" eb="2">
      <t>キ</t>
    </rPh>
    <phoneticPr fontId="2"/>
  </si>
  <si>
    <t>かねだ</t>
    <phoneticPr fontId="2"/>
  </si>
  <si>
    <t>やまと</t>
    <phoneticPr fontId="2"/>
  </si>
  <si>
    <t>金田</t>
    <rPh sb="0" eb="1">
      <t>カネ</t>
    </rPh>
    <rPh sb="1" eb="2">
      <t>タ</t>
    </rPh>
    <phoneticPr fontId="2"/>
  </si>
  <si>
    <t>大和</t>
    <rPh sb="0" eb="2">
      <t>ヤマト</t>
    </rPh>
    <phoneticPr fontId="2"/>
  </si>
  <si>
    <t>おおむら</t>
    <phoneticPr fontId="2"/>
  </si>
  <si>
    <t>ゆうた</t>
    <phoneticPr fontId="2"/>
  </si>
  <si>
    <t>大村</t>
    <rPh sb="0" eb="2">
      <t>オオムラ</t>
    </rPh>
    <phoneticPr fontId="2"/>
  </si>
  <si>
    <t>優太</t>
    <rPh sb="0" eb="2">
      <t>ユウタ</t>
    </rPh>
    <phoneticPr fontId="2"/>
  </si>
  <si>
    <t>杉崎</t>
    <rPh sb="0" eb="2">
      <t>スギサキ</t>
    </rPh>
    <phoneticPr fontId="2"/>
  </si>
  <si>
    <t>藤堂</t>
    <rPh sb="0" eb="2">
      <t>トウドウ</t>
    </rPh>
    <phoneticPr fontId="2"/>
  </si>
  <si>
    <t>航</t>
    <rPh sb="0" eb="1">
      <t>ワタル</t>
    </rPh>
    <phoneticPr fontId="2"/>
  </si>
  <si>
    <t>とうどう</t>
    <phoneticPr fontId="2"/>
  </si>
  <si>
    <t>わたる</t>
    <phoneticPr fontId="2"/>
  </si>
  <si>
    <t>すぎさき</t>
    <phoneticPr fontId="2"/>
  </si>
  <si>
    <t>楽人</t>
    <rPh sb="0" eb="1">
      <t>ガク</t>
    </rPh>
    <rPh sb="1" eb="2">
      <t>ヒト</t>
    </rPh>
    <phoneticPr fontId="2"/>
  </si>
  <si>
    <t>がくと</t>
    <phoneticPr fontId="2"/>
  </si>
  <si>
    <t>井上　裕子</t>
    <rPh sb="0" eb="2">
      <t>イノウエ</t>
    </rPh>
    <rPh sb="3" eb="5">
      <t>ユウコ</t>
    </rPh>
    <phoneticPr fontId="2"/>
  </si>
  <si>
    <t>菅原</t>
    <rPh sb="0" eb="2">
      <t>スガワラ</t>
    </rPh>
    <phoneticPr fontId="2"/>
  </si>
  <si>
    <t>海誠</t>
    <rPh sb="0" eb="2">
      <t>カイセイ</t>
    </rPh>
    <phoneticPr fontId="2"/>
  </si>
  <si>
    <t>すがわら</t>
    <phoneticPr fontId="2"/>
  </si>
  <si>
    <t>かいせい</t>
    <phoneticPr fontId="2"/>
  </si>
  <si>
    <t>城田</t>
    <rPh sb="0" eb="2">
      <t>シロタ</t>
    </rPh>
    <phoneticPr fontId="2"/>
  </si>
  <si>
    <t>温人</t>
    <rPh sb="0" eb="1">
      <t>ハル</t>
    </rPh>
    <rPh sb="1" eb="2">
      <t>ヒト</t>
    </rPh>
    <phoneticPr fontId="2"/>
  </si>
  <si>
    <t>しろた</t>
    <phoneticPr fontId="2"/>
  </si>
  <si>
    <t>はると</t>
    <phoneticPr fontId="2"/>
  </si>
  <si>
    <t>後藤</t>
    <rPh sb="0" eb="2">
      <t>ゴトウ</t>
    </rPh>
    <phoneticPr fontId="2"/>
  </si>
  <si>
    <t>樹</t>
    <rPh sb="0" eb="1">
      <t>イツキ</t>
    </rPh>
    <phoneticPr fontId="2"/>
  </si>
  <si>
    <t>ごとう</t>
    <phoneticPr fontId="2"/>
  </si>
  <si>
    <t>いつき</t>
    <phoneticPr fontId="2"/>
  </si>
  <si>
    <t>藤沢市辻堂新町2-13-1</t>
    <rPh sb="0" eb="3">
      <t>フジサワシ</t>
    </rPh>
    <rPh sb="3" eb="7">
      <t>ツジドウシンマチ</t>
    </rPh>
    <phoneticPr fontId="2"/>
  </si>
  <si>
    <t>251</t>
    <phoneticPr fontId="2"/>
  </si>
  <si>
    <t>0042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</si>
</sst>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5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6" fillId="0" borderId="43" xfId="0" applyNumberFormat="1" applyFont="1" applyFill="1" applyBorder="1" applyAlignment="1" applyProtection="1">
      <alignment horizontal="center" vertical="center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7" zoomScale="70" zoomScaleNormal="100" zoomScaleSheetLayoutView="70" workbookViewId="0">
      <selection activeCell="AQ36" sqref="AQ3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599</v>
      </c>
      <c r="C194" s="31">
        <v>2</v>
      </c>
      <c r="D194" s="31"/>
      <c r="E194" s="31" t="s">
        <v>600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681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681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594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598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597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595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596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673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684</v>
      </c>
      <c r="C37" s="70"/>
      <c r="D37" s="70"/>
      <c r="E37" s="70"/>
      <c r="F37" s="70"/>
      <c r="G37" s="71"/>
      <c r="H37" s="71"/>
      <c r="I37" s="72" t="s">
        <v>674</v>
      </c>
      <c r="J37" s="72"/>
      <c r="K37" s="71"/>
      <c r="L37" s="71"/>
      <c r="M37" s="72" t="s">
        <v>675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676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677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678</v>
      </c>
      <c r="AM39" s="68"/>
    </row>
    <row r="40" spans="1:43" ht="10.9" customHeight="1"/>
    <row r="41" spans="1:43" ht="24" customHeight="1">
      <c r="A41" s="62" t="s">
        <v>679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677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678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4" t="str">
        <f>IF(S2="","",VLOOKUP(S2,チーム番号!A2:E501,5,FALSE))</f>
        <v>藤沢市立明治中学校</v>
      </c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686</v>
      </c>
      <c r="AC4" s="114"/>
      <c r="AD4" s="114"/>
      <c r="AE4" s="114"/>
      <c r="AF4" s="4" t="s">
        <v>3</v>
      </c>
      <c r="AG4" s="114" t="s">
        <v>687</v>
      </c>
      <c r="AH4" s="114"/>
      <c r="AI4" s="114"/>
      <c r="AJ4" s="114"/>
      <c r="AK4" s="4" t="s">
        <v>688</v>
      </c>
      <c r="AL4" s="114" t="s">
        <v>689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758</v>
      </c>
      <c r="G6" s="131"/>
      <c r="H6" s="37" t="s">
        <v>13</v>
      </c>
      <c r="I6" s="132" t="s">
        <v>759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685</v>
      </c>
      <c r="AC6" s="97"/>
      <c r="AD6" s="97"/>
      <c r="AE6" s="97"/>
      <c r="AF6" s="38" t="s">
        <v>3</v>
      </c>
      <c r="AG6" s="97" t="s">
        <v>687</v>
      </c>
      <c r="AH6" s="97"/>
      <c r="AI6" s="97"/>
      <c r="AJ6" s="97"/>
      <c r="AK6" s="38" t="s">
        <v>3</v>
      </c>
      <c r="AL6" s="97" t="s">
        <v>690</v>
      </c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270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584</v>
      </c>
      <c r="AG9" s="114"/>
      <c r="AH9" s="114"/>
      <c r="AI9" s="114"/>
      <c r="AJ9" s="114"/>
      <c r="AK9" s="4" t="s">
        <v>584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588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271"/>
      <c r="G11" s="132"/>
      <c r="H11" s="37" t="s">
        <v>589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584</v>
      </c>
      <c r="AG11" s="97"/>
      <c r="AH11" s="97"/>
      <c r="AI11" s="97"/>
      <c r="AJ11" s="97"/>
      <c r="AK11" s="38" t="s">
        <v>584</v>
      </c>
      <c r="AL11" s="97"/>
      <c r="AM11" s="97"/>
      <c r="AN11" s="97"/>
      <c r="AO11" s="98"/>
    </row>
    <row r="12" spans="1:41" ht="13.5" customHeight="1">
      <c r="B12" s="153" t="s">
        <v>590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701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704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691</v>
      </c>
      <c r="G13" s="143"/>
      <c r="H13" s="143"/>
      <c r="I13" s="143"/>
      <c r="J13" s="143"/>
      <c r="K13" s="143"/>
      <c r="L13" s="143" t="s">
        <v>692</v>
      </c>
      <c r="M13" s="143"/>
      <c r="N13" s="143"/>
      <c r="O13" s="143"/>
      <c r="P13" s="143"/>
      <c r="Q13" s="144"/>
      <c r="R13" s="145" t="s">
        <v>705</v>
      </c>
      <c r="S13" s="146"/>
      <c r="T13" s="146"/>
      <c r="U13" s="147"/>
      <c r="V13" s="148" t="s">
        <v>693</v>
      </c>
      <c r="W13" s="149"/>
      <c r="X13" s="149"/>
      <c r="Y13" s="149"/>
      <c r="Z13" s="149"/>
      <c r="AA13" s="149"/>
      <c r="AB13" s="150" t="s">
        <v>694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591</v>
      </c>
      <c r="C14" s="176"/>
      <c r="D14" s="176"/>
      <c r="E14" s="177"/>
      <c r="F14" s="178" t="s">
        <v>710</v>
      </c>
      <c r="G14" s="179"/>
      <c r="H14" s="179"/>
      <c r="I14" s="179"/>
      <c r="J14" s="179"/>
      <c r="K14" s="179"/>
      <c r="L14" s="179" t="s">
        <v>711</v>
      </c>
      <c r="M14" s="179"/>
      <c r="N14" s="179"/>
      <c r="O14" s="179"/>
      <c r="P14" s="179"/>
      <c r="Q14" s="180"/>
      <c r="R14" s="181" t="s">
        <v>701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680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592</v>
      </c>
      <c r="C15" s="120"/>
      <c r="D15" s="120"/>
      <c r="E15" s="121"/>
      <c r="F15" s="169" t="s">
        <v>708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697</v>
      </c>
      <c r="W15" s="170"/>
      <c r="X15" s="170"/>
      <c r="Y15" s="170"/>
      <c r="Z15" s="170"/>
      <c r="AA15" s="170"/>
      <c r="AB15" s="172" t="s">
        <v>698</v>
      </c>
      <c r="AC15" s="173"/>
      <c r="AD15" s="173"/>
      <c r="AE15" s="173"/>
      <c r="AF15" s="173"/>
      <c r="AG15" s="173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593</v>
      </c>
      <c r="C18" s="195"/>
      <c r="D18" s="198" t="s">
        <v>12</v>
      </c>
      <c r="E18" s="198"/>
      <c r="F18" s="200" t="s">
        <v>591</v>
      </c>
      <c r="G18" s="201"/>
      <c r="H18" s="201"/>
      <c r="I18" s="201"/>
      <c r="J18" s="201"/>
      <c r="K18" s="201" t="s">
        <v>591</v>
      </c>
      <c r="L18" s="201"/>
      <c r="M18" s="201"/>
      <c r="N18" s="201"/>
      <c r="O18" s="202"/>
      <c r="P18" s="185" t="s">
        <v>576</v>
      </c>
      <c r="Q18" s="186"/>
      <c r="R18" s="185" t="s">
        <v>681</v>
      </c>
      <c r="S18" s="186"/>
      <c r="T18" s="188" t="s">
        <v>16</v>
      </c>
      <c r="U18" s="189"/>
      <c r="V18" s="194" t="s">
        <v>593</v>
      </c>
      <c r="W18" s="195"/>
      <c r="X18" s="198" t="s">
        <v>12</v>
      </c>
      <c r="Y18" s="198"/>
      <c r="Z18" s="200" t="s">
        <v>591</v>
      </c>
      <c r="AA18" s="201"/>
      <c r="AB18" s="201"/>
      <c r="AC18" s="201"/>
      <c r="AD18" s="201"/>
      <c r="AE18" s="201" t="s">
        <v>591</v>
      </c>
      <c r="AF18" s="201"/>
      <c r="AG18" s="201"/>
      <c r="AH18" s="201"/>
      <c r="AI18" s="202"/>
      <c r="AJ18" s="185" t="s">
        <v>576</v>
      </c>
      <c r="AK18" s="186"/>
      <c r="AL18" s="185" t="s">
        <v>681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695</v>
      </c>
      <c r="G20" s="213"/>
      <c r="H20" s="213"/>
      <c r="I20" s="213"/>
      <c r="J20" s="213"/>
      <c r="K20" s="213" t="s">
        <v>696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178" t="s">
        <v>732</v>
      </c>
      <c r="AA20" s="179"/>
      <c r="AB20" s="179"/>
      <c r="AC20" s="179"/>
      <c r="AD20" s="179"/>
      <c r="AE20" s="179" t="s">
        <v>733</v>
      </c>
      <c r="AF20" s="179"/>
      <c r="AG20" s="179"/>
      <c r="AH20" s="179"/>
      <c r="AI20" s="180"/>
      <c r="AJ20" s="210">
        <v>2</v>
      </c>
      <c r="AK20" s="210"/>
      <c r="AL20" s="215">
        <v>162</v>
      </c>
      <c r="AM20" s="216"/>
      <c r="AN20" s="215" t="s">
        <v>594</v>
      </c>
      <c r="AO20" s="225"/>
    </row>
    <row r="21" spans="2:41" ht="30" customHeight="1">
      <c r="B21" s="208"/>
      <c r="C21" s="209"/>
      <c r="D21" s="211"/>
      <c r="E21" s="211"/>
      <c r="F21" s="227" t="s">
        <v>697</v>
      </c>
      <c r="G21" s="228"/>
      <c r="H21" s="228"/>
      <c r="I21" s="228"/>
      <c r="J21" s="228"/>
      <c r="K21" s="228" t="s">
        <v>698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34" t="s">
        <v>734</v>
      </c>
      <c r="AA21" s="235"/>
      <c r="AB21" s="235"/>
      <c r="AC21" s="235"/>
      <c r="AD21" s="235"/>
      <c r="AE21" s="235" t="s">
        <v>735</v>
      </c>
      <c r="AF21" s="235"/>
      <c r="AG21" s="235"/>
      <c r="AH21" s="235"/>
      <c r="AI21" s="236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167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1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 thickBo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742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thickTop="1">
      <c r="B24" s="208">
        <v>3</v>
      </c>
      <c r="C24" s="209"/>
      <c r="D24" s="222">
        <v>3</v>
      </c>
      <c r="E24" s="222"/>
      <c r="F24" s="212" t="s">
        <v>716</v>
      </c>
      <c r="G24" s="213"/>
      <c r="H24" s="213"/>
      <c r="I24" s="213"/>
      <c r="J24" s="213"/>
      <c r="K24" s="213" t="s">
        <v>717</v>
      </c>
      <c r="L24" s="213"/>
      <c r="M24" s="213"/>
      <c r="N24" s="213"/>
      <c r="O24" s="214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751</v>
      </c>
      <c r="AA24" s="179"/>
      <c r="AB24" s="179"/>
      <c r="AC24" s="179"/>
      <c r="AD24" s="179"/>
      <c r="AE24" s="179" t="s">
        <v>752</v>
      </c>
      <c r="AF24" s="179"/>
      <c r="AG24" s="179"/>
      <c r="AH24" s="179"/>
      <c r="AI24" s="180"/>
      <c r="AJ24" s="222">
        <v>1</v>
      </c>
      <c r="AK24" s="222"/>
      <c r="AL24" s="224">
        <v>152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27" t="s">
        <v>718</v>
      </c>
      <c r="G25" s="228"/>
      <c r="H25" s="228"/>
      <c r="I25" s="228"/>
      <c r="J25" s="228"/>
      <c r="K25" s="228" t="s">
        <v>719</v>
      </c>
      <c r="L25" s="228"/>
      <c r="M25" s="228"/>
      <c r="N25" s="228"/>
      <c r="O25" s="229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749</v>
      </c>
      <c r="AA25" s="235"/>
      <c r="AB25" s="235"/>
      <c r="AC25" s="235"/>
      <c r="AD25" s="235"/>
      <c r="AE25" s="235" t="s">
        <v>750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1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737</v>
      </c>
      <c r="AA27" s="235"/>
      <c r="AB27" s="235"/>
      <c r="AC27" s="235"/>
      <c r="AD27" s="235"/>
      <c r="AE27" s="235" t="s">
        <v>738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748</v>
      </c>
      <c r="AF28" s="179"/>
      <c r="AG28" s="179"/>
      <c r="AH28" s="179"/>
      <c r="AI28" s="180"/>
      <c r="AJ28" s="222">
        <v>1</v>
      </c>
      <c r="AK28" s="222"/>
      <c r="AL28" s="224">
        <v>151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2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1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234" t="s">
        <v>730</v>
      </c>
      <c r="G31" s="235"/>
      <c r="H31" s="235"/>
      <c r="I31" s="235"/>
      <c r="J31" s="235"/>
      <c r="K31" s="235" t="s">
        <v>731</v>
      </c>
      <c r="L31" s="235"/>
      <c r="M31" s="235"/>
      <c r="N31" s="235"/>
      <c r="O31" s="236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598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597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595</v>
      </c>
      <c r="C34" s="252"/>
      <c r="D34" s="252"/>
      <c r="E34" s="252"/>
      <c r="F34" s="253"/>
      <c r="G34" s="277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3"/>
      <c r="V34" s="251" t="s">
        <v>596</v>
      </c>
      <c r="W34" s="252"/>
      <c r="X34" s="252"/>
      <c r="Y34" s="252"/>
      <c r="Z34" s="253"/>
      <c r="AA34" s="277"/>
      <c r="AB34" s="272"/>
      <c r="AC34" s="272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  <c r="AN34" s="272"/>
      <c r="AO34" s="273"/>
    </row>
    <row r="35" spans="1:43" ht="7.5" customHeight="1"/>
    <row r="36" spans="1:43" ht="18" customHeight="1">
      <c r="B36" s="69" t="s">
        <v>673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683</v>
      </c>
      <c r="C37" s="70"/>
      <c r="D37" s="70"/>
      <c r="E37" s="70"/>
      <c r="F37" s="70"/>
      <c r="G37" s="71">
        <v>5</v>
      </c>
      <c r="H37" s="71"/>
      <c r="I37" s="72" t="s">
        <v>674</v>
      </c>
      <c r="J37" s="72"/>
      <c r="K37" s="71">
        <v>8</v>
      </c>
      <c r="L37" s="71"/>
      <c r="M37" s="72" t="s">
        <v>675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676</v>
      </c>
      <c r="B39" s="64" t="str">
        <f>IF(S2="","",VLOOKUP(S2,チーム番号!A3:E502,5,FALSE))</f>
        <v>藤沢市立明治中学校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677</v>
      </c>
      <c r="U39" s="65"/>
      <c r="V39" s="65"/>
      <c r="W39" s="65"/>
      <c r="X39" s="66" t="s">
        <v>744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678</v>
      </c>
      <c r="AM39" s="68"/>
    </row>
    <row r="40" spans="1:43" ht="10.9" customHeight="1"/>
    <row r="41" spans="1:43" ht="24" customHeight="1">
      <c r="A41" s="62" t="s">
        <v>679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677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678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5" t="s">
        <v>546</v>
      </c>
      <c r="B2" s="326"/>
      <c r="C2" s="326"/>
      <c r="D2" s="326"/>
      <c r="E2" s="326"/>
      <c r="F2" s="326"/>
      <c r="G2" s="326"/>
      <c r="H2" s="327">
        <f>IF(入力!I2="","",入力!I2)</f>
        <v>1</v>
      </c>
      <c r="I2" s="328"/>
      <c r="J2" s="329"/>
      <c r="K2" s="330" t="s">
        <v>547</v>
      </c>
      <c r="L2" s="326"/>
      <c r="M2" s="326"/>
      <c r="N2" s="326"/>
      <c r="O2" s="326"/>
      <c r="P2" s="326"/>
      <c r="Q2" s="326"/>
      <c r="R2" s="327">
        <f>IF(入力!S2="","",入力!S2)</f>
        <v>5117</v>
      </c>
      <c r="S2" s="328"/>
      <c r="T2" s="328"/>
      <c r="U2" s="328"/>
      <c r="V2" s="328"/>
      <c r="W2" s="328"/>
      <c r="X2" s="329"/>
      <c r="Y2" s="351" t="str">
        <f>IF(R2="","",VLOOKUP(R2,チーム番号!A2:E501,2,FALSE))</f>
        <v>湘南</v>
      </c>
      <c r="Z2" s="328"/>
      <c r="AA2" s="328"/>
      <c r="AB2" s="328"/>
      <c r="AC2" s="328"/>
      <c r="AD2" s="328"/>
      <c r="AE2" s="319" t="s">
        <v>548</v>
      </c>
      <c r="AF2" s="319"/>
      <c r="AG2" s="319"/>
      <c r="AH2" s="319"/>
      <c r="AI2" s="320"/>
      <c r="AJ2" s="1"/>
    </row>
    <row r="3" spans="1:40" ht="18.75" customHeight="1">
      <c r="A3" s="333" t="s">
        <v>2</v>
      </c>
      <c r="B3" s="334"/>
      <c r="C3" s="334"/>
      <c r="D3" s="335"/>
      <c r="E3" s="352" t="str">
        <f>CONCATENATE(入力!F3,"　　",入力!F8)</f>
        <v>藤沢市立明治中学校　　</v>
      </c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4"/>
      <c r="AA3" s="358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5"/>
      <c r="AB4" s="356"/>
      <c r="AC4" s="356"/>
      <c r="AD4" s="356"/>
      <c r="AE4" s="4" t="s">
        <v>3</v>
      </c>
      <c r="AF4" s="356"/>
      <c r="AG4" s="356"/>
      <c r="AH4" s="356"/>
      <c r="AI4" s="356"/>
      <c r="AJ4" s="4" t="s">
        <v>3</v>
      </c>
      <c r="AK4" s="356"/>
      <c r="AL4" s="356"/>
      <c r="AM4" s="356"/>
      <c r="AN4" s="357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1"/>
      <c r="F6" s="332"/>
      <c r="G6" s="5" t="s">
        <v>13</v>
      </c>
      <c r="H6" s="321"/>
      <c r="I6" s="321"/>
      <c r="J6" s="322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5"/>
      <c r="AB6" s="356"/>
      <c r="AC6" s="356"/>
      <c r="AD6" s="356"/>
      <c r="AE6" s="4" t="s">
        <v>3</v>
      </c>
      <c r="AF6" s="356"/>
      <c r="AG6" s="356"/>
      <c r="AH6" s="356"/>
      <c r="AI6" s="356"/>
      <c r="AJ6" s="4" t="s">
        <v>3</v>
      </c>
      <c r="AK6" s="356"/>
      <c r="AL6" s="356"/>
      <c r="AM6" s="356"/>
      <c r="AN6" s="357"/>
    </row>
    <row r="7" spans="1:40" ht="18.75" customHeight="1">
      <c r="A7" s="175" t="s">
        <v>0</v>
      </c>
      <c r="B7" s="176"/>
      <c r="C7" s="176"/>
      <c r="D7" s="177"/>
      <c r="E7" s="348" t="str">
        <f>IF(入力!F12="","",入力!F12)</f>
        <v>いわき</v>
      </c>
      <c r="F7" s="349"/>
      <c r="G7" s="349"/>
      <c r="H7" s="349"/>
      <c r="I7" s="349"/>
      <c r="J7" s="349"/>
      <c r="K7" s="349" t="str">
        <f>IF(入力!L12="","",入力!L12)</f>
        <v>やすひこ</v>
      </c>
      <c r="L7" s="349"/>
      <c r="M7" s="349"/>
      <c r="N7" s="349"/>
      <c r="O7" s="349"/>
      <c r="P7" s="350"/>
      <c r="Q7" s="181" t="s">
        <v>0</v>
      </c>
      <c r="R7" s="176"/>
      <c r="S7" s="176"/>
      <c r="T7" s="177"/>
      <c r="U7" s="181" t="str">
        <f>IF(入力!V12="","",入力!V12)</f>
        <v>かねこ</v>
      </c>
      <c r="V7" s="176"/>
      <c r="W7" s="176"/>
      <c r="X7" s="176"/>
      <c r="Y7" s="176"/>
      <c r="Z7" s="323"/>
      <c r="AA7" s="304" t="str">
        <f>IF(入力!AB12="","",入力!AB12)</f>
        <v>かずみ</v>
      </c>
      <c r="AB7" s="176"/>
      <c r="AC7" s="176"/>
      <c r="AD7" s="176"/>
      <c r="AE7" s="176"/>
      <c r="AF7" s="177"/>
      <c r="AG7" s="344" t="s">
        <v>545</v>
      </c>
      <c r="AH7" s="345"/>
      <c r="AI7" s="345"/>
      <c r="AJ7" s="345"/>
      <c r="AK7" s="345"/>
      <c r="AL7" s="345"/>
      <c r="AM7" s="345"/>
      <c r="AN7" s="346"/>
    </row>
    <row r="8" spans="1:40" ht="37.5" customHeight="1" thickBot="1">
      <c r="A8" s="140" t="s">
        <v>6</v>
      </c>
      <c r="B8" s="106"/>
      <c r="C8" s="106"/>
      <c r="D8" s="141"/>
      <c r="E8" s="336" t="str">
        <f>IF(入力!F13="","",入力!F13)</f>
        <v>岩城</v>
      </c>
      <c r="F8" s="337"/>
      <c r="G8" s="337"/>
      <c r="H8" s="337"/>
      <c r="I8" s="337"/>
      <c r="J8" s="337"/>
      <c r="K8" s="337" t="str">
        <f>IF(入力!L13="","",入力!L13)</f>
        <v>泰彦</v>
      </c>
      <c r="L8" s="337"/>
      <c r="M8" s="337"/>
      <c r="N8" s="337"/>
      <c r="O8" s="337"/>
      <c r="P8" s="338"/>
      <c r="Q8" s="145" t="s">
        <v>7</v>
      </c>
      <c r="R8" s="146"/>
      <c r="S8" s="146"/>
      <c r="T8" s="147"/>
      <c r="U8" s="339" t="str">
        <f>IF(入力!V13="","",入力!V13)</f>
        <v>金子</v>
      </c>
      <c r="V8" s="340"/>
      <c r="W8" s="340"/>
      <c r="X8" s="340"/>
      <c r="Y8" s="340"/>
      <c r="Z8" s="341"/>
      <c r="AA8" s="342" t="str">
        <f>IF(入力!AB13="","",入力!AB13)</f>
        <v>一美</v>
      </c>
      <c r="AB8" s="340"/>
      <c r="AC8" s="340"/>
      <c r="AD8" s="340"/>
      <c r="AE8" s="340"/>
      <c r="AF8" s="343"/>
      <c r="AG8" s="281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7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わたなべ</v>
      </c>
      <c r="F9" s="176"/>
      <c r="G9" s="176"/>
      <c r="H9" s="176"/>
      <c r="I9" s="176"/>
      <c r="J9" s="323"/>
      <c r="K9" s="304" t="str">
        <f>IF(入力!L14="","",入力!L14)</f>
        <v>ゆうと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くらもち</v>
      </c>
      <c r="V9" s="176"/>
      <c r="W9" s="176"/>
      <c r="X9" s="176"/>
      <c r="Y9" s="176"/>
      <c r="Z9" s="323"/>
      <c r="AA9" s="304" t="str">
        <f>IF(入力!AB14="","",入力!AB14)</f>
        <v>ようへい</v>
      </c>
      <c r="AB9" s="176"/>
      <c r="AC9" s="176"/>
      <c r="AD9" s="176"/>
      <c r="AE9" s="176"/>
      <c r="AF9" s="305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1" t="str">
        <f>IF(入力!F15="","",入力!F15)</f>
        <v>渡邊</v>
      </c>
      <c r="F10" s="307"/>
      <c r="G10" s="307"/>
      <c r="H10" s="307"/>
      <c r="I10" s="307"/>
      <c r="J10" s="312"/>
      <c r="K10" s="306" t="str">
        <f>IF(入力!L15="","",入力!L15)</f>
        <v>優人</v>
      </c>
      <c r="L10" s="307"/>
      <c r="M10" s="307"/>
      <c r="N10" s="307"/>
      <c r="O10" s="307"/>
      <c r="P10" s="324"/>
      <c r="Q10" s="120" t="s">
        <v>9</v>
      </c>
      <c r="R10" s="120"/>
      <c r="S10" s="120"/>
      <c r="T10" s="121"/>
      <c r="U10" s="311" t="str">
        <f>IF(入力!V15="","",入力!V15)</f>
        <v>倉持</v>
      </c>
      <c r="V10" s="307"/>
      <c r="W10" s="307"/>
      <c r="X10" s="307"/>
      <c r="Y10" s="307"/>
      <c r="Z10" s="312"/>
      <c r="AA10" s="306" t="str">
        <f>IF(入力!AB15="","",入力!AB15)</f>
        <v>陽平</v>
      </c>
      <c r="AB10" s="307"/>
      <c r="AC10" s="307"/>
      <c r="AD10" s="307"/>
      <c r="AE10" s="307"/>
      <c r="AF10" s="308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9" t="s">
        <v>577</v>
      </c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59"/>
      <c r="AC12" s="359"/>
      <c r="AD12" s="359"/>
      <c r="AE12" s="359"/>
      <c r="AF12" s="359"/>
      <c r="AG12" s="359"/>
      <c r="AH12" s="359"/>
      <c r="AI12" s="359"/>
      <c r="AJ12" s="359"/>
      <c r="AK12" s="359"/>
      <c r="AL12" s="359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9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9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0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0"/>
    </row>
    <row r="15" spans="1:40" ht="18.75" customHeight="1" thickTop="1">
      <c r="A15" s="206">
        <v>1</v>
      </c>
      <c r="B15" s="207"/>
      <c r="C15" s="302">
        <f>IF(入力!D20="","",入力!D20)</f>
        <v>1</v>
      </c>
      <c r="D15" s="302"/>
      <c r="E15" s="313" t="str">
        <f>IF(入力!F20="","",入力!F20)</f>
        <v>くらもち</v>
      </c>
      <c r="F15" s="300"/>
      <c r="G15" s="300"/>
      <c r="H15" s="300"/>
      <c r="I15" s="300"/>
      <c r="J15" s="300" t="str">
        <f>IF(入力!K20="","",入力!K20)</f>
        <v>ようへい</v>
      </c>
      <c r="K15" s="300"/>
      <c r="L15" s="300"/>
      <c r="M15" s="300"/>
      <c r="N15" s="301"/>
      <c r="O15" s="302">
        <f>IF(入力!P20="","",入力!P20)</f>
        <v>3</v>
      </c>
      <c r="P15" s="302"/>
      <c r="Q15" s="298">
        <f>IF(入力!R20="","",入力!R20)</f>
        <v>160</v>
      </c>
      <c r="R15" s="299"/>
      <c r="S15" s="298" t="str">
        <f>IF(入力!T20="","",入力!T20)</f>
        <v>○</v>
      </c>
      <c r="T15" s="314"/>
      <c r="U15" s="206">
        <v>7</v>
      </c>
      <c r="V15" s="207"/>
      <c r="W15" s="302">
        <f>IF(入力!X20="","",入力!X20)</f>
        <v>7</v>
      </c>
      <c r="X15" s="302"/>
      <c r="Y15" s="313" t="str">
        <f>IF(入力!Z20="","",入力!Z20)</f>
        <v>おおむら</v>
      </c>
      <c r="Z15" s="300"/>
      <c r="AA15" s="300"/>
      <c r="AB15" s="300"/>
      <c r="AC15" s="300"/>
      <c r="AD15" s="300" t="str">
        <f>IF(入力!AE20="","",入力!AE20)</f>
        <v>ゆうた</v>
      </c>
      <c r="AE15" s="300"/>
      <c r="AF15" s="300"/>
      <c r="AG15" s="300"/>
      <c r="AH15" s="301"/>
      <c r="AI15" s="302">
        <f>IF(入力!AJ20="","",入力!AJ20)</f>
        <v>2</v>
      </c>
      <c r="AJ15" s="302"/>
      <c r="AK15" s="298">
        <f>IF(入力!AL20="","",入力!AL20)</f>
        <v>162</v>
      </c>
      <c r="AL15" s="299"/>
      <c r="AM15" s="298" t="str">
        <f>IF(入力!AN20="","",入力!AN20)</f>
        <v>○</v>
      </c>
      <c r="AN15" s="314"/>
    </row>
    <row r="16" spans="1:40" ht="37.5" customHeight="1">
      <c r="A16" s="208"/>
      <c r="B16" s="209"/>
      <c r="C16" s="303"/>
      <c r="D16" s="303"/>
      <c r="E16" s="316" t="str">
        <f>IF(入力!F21="","",入力!F21)</f>
        <v>倉持</v>
      </c>
      <c r="F16" s="317"/>
      <c r="G16" s="317"/>
      <c r="H16" s="317"/>
      <c r="I16" s="317"/>
      <c r="J16" s="317" t="str">
        <f>IF(入力!K21="","",入力!K21)</f>
        <v>陽平</v>
      </c>
      <c r="K16" s="317"/>
      <c r="L16" s="317"/>
      <c r="M16" s="317"/>
      <c r="N16" s="318"/>
      <c r="O16" s="303"/>
      <c r="P16" s="303"/>
      <c r="Q16" s="105"/>
      <c r="R16" s="141"/>
      <c r="S16" s="105"/>
      <c r="T16" s="315"/>
      <c r="U16" s="208"/>
      <c r="V16" s="209"/>
      <c r="W16" s="303"/>
      <c r="X16" s="303"/>
      <c r="Y16" s="316" t="str">
        <f>IF(入力!Z21="","",入力!Z21)</f>
        <v>大村</v>
      </c>
      <c r="Z16" s="317"/>
      <c r="AA16" s="317"/>
      <c r="AB16" s="317"/>
      <c r="AC16" s="317"/>
      <c r="AD16" s="317" t="str">
        <f>IF(入力!AE21="","",入力!AE21)</f>
        <v>優太</v>
      </c>
      <c r="AE16" s="317"/>
      <c r="AF16" s="317"/>
      <c r="AG16" s="317"/>
      <c r="AH16" s="318"/>
      <c r="AI16" s="303"/>
      <c r="AJ16" s="303"/>
      <c r="AK16" s="105"/>
      <c r="AL16" s="141"/>
      <c r="AM16" s="105"/>
      <c r="AN16" s="315"/>
    </row>
    <row r="17" spans="1:40" ht="18.75" customHeight="1">
      <c r="A17" s="218">
        <v>2</v>
      </c>
      <c r="B17" s="219"/>
      <c r="C17" s="282">
        <f>IF(入力!D22="","",入力!D22)</f>
        <v>2</v>
      </c>
      <c r="D17" s="282"/>
      <c r="E17" s="285" t="str">
        <f>IF(入力!F22="","",入力!F22)</f>
        <v>やまもと</v>
      </c>
      <c r="F17" s="286"/>
      <c r="G17" s="286"/>
      <c r="H17" s="286"/>
      <c r="I17" s="286"/>
      <c r="J17" s="286" t="str">
        <f>IF(入力!K22="","",入力!K22)</f>
        <v>れん</v>
      </c>
      <c r="K17" s="286"/>
      <c r="L17" s="286"/>
      <c r="M17" s="286"/>
      <c r="N17" s="287"/>
      <c r="O17" s="282">
        <f>IF(入力!P22="","",入力!P22)</f>
        <v>3</v>
      </c>
      <c r="P17" s="282"/>
      <c r="Q17" s="280">
        <f>IF(入力!R22="","",入力!R22)</f>
        <v>167</v>
      </c>
      <c r="R17" s="118"/>
      <c r="S17" s="288" t="str">
        <f>IF(入力!T22="","",入力!T22)</f>
        <v>○</v>
      </c>
      <c r="T17" s="289"/>
      <c r="U17" s="218">
        <v>8</v>
      </c>
      <c r="V17" s="219"/>
      <c r="W17" s="282">
        <f>IF(入力!X22="","",入力!X22)</f>
        <v>8</v>
      </c>
      <c r="X17" s="282"/>
      <c r="Y17" s="285" t="str">
        <f>IF(入力!Z22="","",入力!Z22)</f>
        <v>すぎさき</v>
      </c>
      <c r="Z17" s="286"/>
      <c r="AA17" s="286"/>
      <c r="AB17" s="286"/>
      <c r="AC17" s="286"/>
      <c r="AD17" s="286" t="str">
        <f>IF(入力!AE22="","",入力!AE22)</f>
        <v>がくと</v>
      </c>
      <c r="AE17" s="286"/>
      <c r="AF17" s="286"/>
      <c r="AG17" s="286"/>
      <c r="AH17" s="287"/>
      <c r="AI17" s="282">
        <f>IF(入力!AJ22="","",入力!AJ22)</f>
        <v>1</v>
      </c>
      <c r="AJ17" s="282"/>
      <c r="AK17" s="280">
        <f>IF(入力!AL22="","",入力!AL22)</f>
        <v>165</v>
      </c>
      <c r="AL17" s="118"/>
      <c r="AM17" s="288" t="str">
        <f>IF(入力!AN22="","",入力!AN22)</f>
        <v>○</v>
      </c>
      <c r="AN17" s="289"/>
    </row>
    <row r="18" spans="1:40" ht="37.5" customHeight="1">
      <c r="A18" s="220"/>
      <c r="B18" s="221"/>
      <c r="C18" s="283"/>
      <c r="D18" s="283"/>
      <c r="E18" s="278" t="str">
        <f>IF(入力!F23="","",入力!F23)</f>
        <v>山本</v>
      </c>
      <c r="F18" s="279"/>
      <c r="G18" s="279"/>
      <c r="H18" s="279"/>
      <c r="I18" s="279"/>
      <c r="J18" s="279" t="str">
        <f>IF(入力!K23="","",入力!K23)</f>
        <v>廉</v>
      </c>
      <c r="K18" s="279"/>
      <c r="L18" s="279"/>
      <c r="M18" s="279"/>
      <c r="N18" s="284"/>
      <c r="O18" s="283"/>
      <c r="P18" s="283"/>
      <c r="Q18" s="105"/>
      <c r="R18" s="141"/>
      <c r="S18" s="294"/>
      <c r="T18" s="295"/>
      <c r="U18" s="220"/>
      <c r="V18" s="221"/>
      <c r="W18" s="283"/>
      <c r="X18" s="283"/>
      <c r="Y18" s="278" t="str">
        <f>IF(入力!Z23="","",入力!Z23)</f>
        <v>杉崎</v>
      </c>
      <c r="Z18" s="279"/>
      <c r="AA18" s="279"/>
      <c r="AB18" s="279"/>
      <c r="AC18" s="279"/>
      <c r="AD18" s="279" t="str">
        <f>IF(入力!AE23="","",入力!AE23)</f>
        <v>楽人</v>
      </c>
      <c r="AE18" s="279"/>
      <c r="AF18" s="279"/>
      <c r="AG18" s="279"/>
      <c r="AH18" s="284"/>
      <c r="AI18" s="283"/>
      <c r="AJ18" s="283"/>
      <c r="AK18" s="105"/>
      <c r="AL18" s="141"/>
      <c r="AM18" s="294"/>
      <c r="AN18" s="295"/>
    </row>
    <row r="19" spans="1:40" ht="18.75" customHeight="1">
      <c r="A19" s="208">
        <v>3</v>
      </c>
      <c r="B19" s="209"/>
      <c r="C19" s="282">
        <f>IF(入力!D24="","",入力!D24)</f>
        <v>3</v>
      </c>
      <c r="D19" s="282"/>
      <c r="E19" s="285" t="str">
        <f>IF(入力!F24="","",入力!F24)</f>
        <v>やまぐち</v>
      </c>
      <c r="F19" s="286"/>
      <c r="G19" s="286"/>
      <c r="H19" s="286"/>
      <c r="I19" s="286"/>
      <c r="J19" s="286" t="str">
        <f>IF(入力!K24="","",入力!K24)</f>
        <v>あすか</v>
      </c>
      <c r="K19" s="286"/>
      <c r="L19" s="286"/>
      <c r="M19" s="286"/>
      <c r="N19" s="287"/>
      <c r="O19" s="282">
        <f>IF(入力!P24="","",入力!P24)</f>
        <v>3</v>
      </c>
      <c r="P19" s="282"/>
      <c r="Q19" s="280">
        <f>IF(入力!R24="","",入力!R24)</f>
        <v>162</v>
      </c>
      <c r="R19" s="118"/>
      <c r="S19" s="288" t="str">
        <f>IF(入力!T24="","",入力!T24)</f>
        <v>○</v>
      </c>
      <c r="T19" s="289"/>
      <c r="U19" s="208">
        <v>9</v>
      </c>
      <c r="V19" s="209"/>
      <c r="W19" s="282">
        <f>IF(入力!X24="","",入力!X24)</f>
        <v>9</v>
      </c>
      <c r="X19" s="282"/>
      <c r="Y19" s="285" t="str">
        <f>IF(入力!Z24="","",入力!Z24)</f>
        <v>しろた</v>
      </c>
      <c r="Z19" s="286"/>
      <c r="AA19" s="286"/>
      <c r="AB19" s="286"/>
      <c r="AC19" s="286"/>
      <c r="AD19" s="286" t="str">
        <f>IF(入力!AE24="","",入力!AE24)</f>
        <v>はると</v>
      </c>
      <c r="AE19" s="286"/>
      <c r="AF19" s="286"/>
      <c r="AG19" s="286"/>
      <c r="AH19" s="287"/>
      <c r="AI19" s="282">
        <f>IF(入力!AJ24="","",入力!AJ24)</f>
        <v>1</v>
      </c>
      <c r="AJ19" s="282"/>
      <c r="AK19" s="280">
        <f>IF(入力!AL24="","",入力!AL24)</f>
        <v>152</v>
      </c>
      <c r="AL19" s="118"/>
      <c r="AM19" s="288" t="str">
        <f>IF(入力!AN24="","",入力!AN24)</f>
        <v>○</v>
      </c>
      <c r="AN19" s="289"/>
    </row>
    <row r="20" spans="1:40" ht="37.5" customHeight="1">
      <c r="A20" s="208"/>
      <c r="B20" s="209"/>
      <c r="C20" s="283"/>
      <c r="D20" s="283"/>
      <c r="E20" s="278" t="str">
        <f>IF(入力!F25="","",入力!F25)</f>
        <v>山口</v>
      </c>
      <c r="F20" s="279"/>
      <c r="G20" s="279"/>
      <c r="H20" s="279"/>
      <c r="I20" s="279"/>
      <c r="J20" s="279" t="str">
        <f>IF(入力!K25="","",入力!K25)</f>
        <v>飛鳥</v>
      </c>
      <c r="K20" s="279"/>
      <c r="L20" s="279"/>
      <c r="M20" s="279"/>
      <c r="N20" s="284"/>
      <c r="O20" s="283"/>
      <c r="P20" s="283"/>
      <c r="Q20" s="105"/>
      <c r="R20" s="141"/>
      <c r="S20" s="294"/>
      <c r="T20" s="295"/>
      <c r="U20" s="208"/>
      <c r="V20" s="209"/>
      <c r="W20" s="283"/>
      <c r="X20" s="283"/>
      <c r="Y20" s="278" t="str">
        <f>IF(入力!Z25="","",入力!Z25)</f>
        <v>城田</v>
      </c>
      <c r="Z20" s="279"/>
      <c r="AA20" s="279"/>
      <c r="AB20" s="279"/>
      <c r="AC20" s="279"/>
      <c r="AD20" s="279" t="str">
        <f>IF(入力!AE25="","",入力!AE25)</f>
        <v>温人</v>
      </c>
      <c r="AE20" s="279"/>
      <c r="AF20" s="279"/>
      <c r="AG20" s="279"/>
      <c r="AH20" s="284"/>
      <c r="AI20" s="283"/>
      <c r="AJ20" s="283"/>
      <c r="AK20" s="105"/>
      <c r="AL20" s="141"/>
      <c r="AM20" s="294"/>
      <c r="AN20" s="295"/>
    </row>
    <row r="21" spans="1:40" ht="18.75" customHeight="1">
      <c r="A21" s="218">
        <v>4</v>
      </c>
      <c r="B21" s="219"/>
      <c r="C21" s="282">
        <f>IF(入力!D26="","",入力!D26)</f>
        <v>4</v>
      </c>
      <c r="D21" s="282"/>
      <c r="E21" s="285" t="str">
        <f>IF(入力!F26="","",入力!F26)</f>
        <v>もとかわ</v>
      </c>
      <c r="F21" s="286"/>
      <c r="G21" s="286"/>
      <c r="H21" s="286"/>
      <c r="I21" s="286"/>
      <c r="J21" s="286" t="str">
        <f>IF(入力!K26="","",入力!K26)</f>
        <v>そうや</v>
      </c>
      <c r="K21" s="286"/>
      <c r="L21" s="286"/>
      <c r="M21" s="286"/>
      <c r="N21" s="287"/>
      <c r="O21" s="282">
        <f>IF(入力!P26="","",入力!P26)</f>
        <v>3</v>
      </c>
      <c r="P21" s="282"/>
      <c r="Q21" s="280">
        <f>IF(入力!R26="","",入力!R26)</f>
        <v>169</v>
      </c>
      <c r="R21" s="118"/>
      <c r="S21" s="288" t="str">
        <f>IF(入力!T26="","",入力!T26)</f>
        <v>○</v>
      </c>
      <c r="T21" s="289"/>
      <c r="U21" s="218">
        <v>10</v>
      </c>
      <c r="V21" s="219"/>
      <c r="W21" s="282">
        <f>IF(入力!X26="","",入力!X26)</f>
        <v>10</v>
      </c>
      <c r="X21" s="282"/>
      <c r="Y21" s="285" t="str">
        <f>IF(入力!Z26="","",入力!Z26)</f>
        <v>とうどう</v>
      </c>
      <c r="Z21" s="286"/>
      <c r="AA21" s="286"/>
      <c r="AB21" s="286"/>
      <c r="AC21" s="286"/>
      <c r="AD21" s="286" t="str">
        <f>IF(入力!AE26="","",入力!AE26)</f>
        <v>わたる</v>
      </c>
      <c r="AE21" s="286"/>
      <c r="AF21" s="286"/>
      <c r="AG21" s="286"/>
      <c r="AH21" s="287"/>
      <c r="AI21" s="282">
        <f>IF(入力!AJ26="","",入力!AJ26)</f>
        <v>1</v>
      </c>
      <c r="AJ21" s="282"/>
      <c r="AK21" s="280">
        <f>IF(入力!AL26="","",入力!AL26)</f>
        <v>158</v>
      </c>
      <c r="AL21" s="118"/>
      <c r="AM21" s="288" t="str">
        <f>IF(入力!AN26="","",入力!AN26)</f>
        <v>○</v>
      </c>
      <c r="AN21" s="289"/>
    </row>
    <row r="22" spans="1:40" ht="37.5" customHeight="1">
      <c r="A22" s="220"/>
      <c r="B22" s="221"/>
      <c r="C22" s="283"/>
      <c r="D22" s="283"/>
      <c r="E22" s="278" t="str">
        <f>IF(入力!F27="","",入力!F27)</f>
        <v>本川</v>
      </c>
      <c r="F22" s="279"/>
      <c r="G22" s="279"/>
      <c r="H22" s="279"/>
      <c r="I22" s="279"/>
      <c r="J22" s="279" t="str">
        <f>IF(入力!K27="","",入力!K27)</f>
        <v>蒼也</v>
      </c>
      <c r="K22" s="279"/>
      <c r="L22" s="279"/>
      <c r="M22" s="279"/>
      <c r="N22" s="284"/>
      <c r="O22" s="283"/>
      <c r="P22" s="283"/>
      <c r="Q22" s="105"/>
      <c r="R22" s="141"/>
      <c r="S22" s="294"/>
      <c r="T22" s="295"/>
      <c r="U22" s="220"/>
      <c r="V22" s="221"/>
      <c r="W22" s="283"/>
      <c r="X22" s="283"/>
      <c r="Y22" s="278" t="str">
        <f>IF(入力!Z27="","",入力!Z27)</f>
        <v>藤堂</v>
      </c>
      <c r="Z22" s="279"/>
      <c r="AA22" s="279"/>
      <c r="AB22" s="279"/>
      <c r="AC22" s="279"/>
      <c r="AD22" s="279" t="str">
        <f>IF(入力!AE27="","",入力!AE27)</f>
        <v>航</v>
      </c>
      <c r="AE22" s="279"/>
      <c r="AF22" s="279"/>
      <c r="AG22" s="279"/>
      <c r="AH22" s="284"/>
      <c r="AI22" s="283"/>
      <c r="AJ22" s="283"/>
      <c r="AK22" s="105"/>
      <c r="AL22" s="141"/>
      <c r="AM22" s="294"/>
      <c r="AN22" s="295"/>
    </row>
    <row r="23" spans="1:40" ht="18.75" customHeight="1">
      <c r="A23" s="208">
        <v>5</v>
      </c>
      <c r="B23" s="209"/>
      <c r="C23" s="282">
        <f>IF(入力!D28="","",入力!D28)</f>
        <v>5</v>
      </c>
      <c r="D23" s="282"/>
      <c r="E23" s="285" t="str">
        <f>IF(入力!F28="","",入力!F28)</f>
        <v>つかき</v>
      </c>
      <c r="F23" s="286"/>
      <c r="G23" s="286"/>
      <c r="H23" s="286"/>
      <c r="I23" s="286"/>
      <c r="J23" s="286" t="str">
        <f>IF(入力!K28="","",入力!K28)</f>
        <v>なぎ</v>
      </c>
      <c r="K23" s="286"/>
      <c r="L23" s="286"/>
      <c r="M23" s="286"/>
      <c r="N23" s="287"/>
      <c r="O23" s="282">
        <f>IF(入力!P28="","",入力!P28)</f>
        <v>3</v>
      </c>
      <c r="P23" s="282"/>
      <c r="Q23" s="280">
        <f>IF(入力!R28="","",入力!R28)</f>
        <v>153</v>
      </c>
      <c r="R23" s="118"/>
      <c r="S23" s="288" t="str">
        <f>IF(入力!T28="","",入力!T28)</f>
        <v>○</v>
      </c>
      <c r="T23" s="289"/>
      <c r="U23" s="237">
        <v>11</v>
      </c>
      <c r="V23" s="238"/>
      <c r="W23" s="282">
        <f>IF(入力!X28="","",入力!X28)</f>
        <v>11</v>
      </c>
      <c r="X23" s="282"/>
      <c r="Y23" s="285" t="str">
        <f>IF(入力!Z28="","",入力!Z28)</f>
        <v>すがわら</v>
      </c>
      <c r="Z23" s="286"/>
      <c r="AA23" s="286"/>
      <c r="AB23" s="286"/>
      <c r="AC23" s="286"/>
      <c r="AD23" s="286" t="str">
        <f>IF(入力!AE28="","",入力!AE28)</f>
        <v>かいせい</v>
      </c>
      <c r="AE23" s="286"/>
      <c r="AF23" s="286"/>
      <c r="AG23" s="286"/>
      <c r="AH23" s="287"/>
      <c r="AI23" s="282">
        <f>IF(入力!AJ28="","",入力!AJ28)</f>
        <v>1</v>
      </c>
      <c r="AJ23" s="282"/>
      <c r="AK23" s="280">
        <f>IF(入力!AL28="","",入力!AL28)</f>
        <v>151</v>
      </c>
      <c r="AL23" s="118"/>
      <c r="AM23" s="288" t="str">
        <f>IF(入力!AN28="","",入力!AN28)</f>
        <v>○</v>
      </c>
      <c r="AN23" s="289"/>
    </row>
    <row r="24" spans="1:40" ht="37.5" customHeight="1">
      <c r="A24" s="208"/>
      <c r="B24" s="209"/>
      <c r="C24" s="283"/>
      <c r="D24" s="283"/>
      <c r="E24" s="278" t="str">
        <f>IF(入力!F29="","",入力!F29)</f>
        <v>塚木</v>
      </c>
      <c r="F24" s="279"/>
      <c r="G24" s="279"/>
      <c r="H24" s="279"/>
      <c r="I24" s="279"/>
      <c r="J24" s="279" t="str">
        <f>IF(入力!K29="","",入力!K29)</f>
        <v>南樹</v>
      </c>
      <c r="K24" s="279"/>
      <c r="L24" s="279"/>
      <c r="M24" s="279"/>
      <c r="N24" s="284"/>
      <c r="O24" s="283"/>
      <c r="P24" s="283"/>
      <c r="Q24" s="105"/>
      <c r="R24" s="141"/>
      <c r="S24" s="294"/>
      <c r="T24" s="295"/>
      <c r="U24" s="237"/>
      <c r="V24" s="238"/>
      <c r="W24" s="283"/>
      <c r="X24" s="283"/>
      <c r="Y24" s="278" t="str">
        <f>IF(入力!Z29="","",入力!Z29)</f>
        <v>菅原</v>
      </c>
      <c r="Z24" s="279"/>
      <c r="AA24" s="279"/>
      <c r="AB24" s="279"/>
      <c r="AC24" s="279"/>
      <c r="AD24" s="279" t="str">
        <f>IF(入力!AE29="","",入力!AE29)</f>
        <v>海誠</v>
      </c>
      <c r="AE24" s="279"/>
      <c r="AF24" s="279"/>
      <c r="AG24" s="279"/>
      <c r="AH24" s="284"/>
      <c r="AI24" s="283"/>
      <c r="AJ24" s="283"/>
      <c r="AK24" s="105"/>
      <c r="AL24" s="141"/>
      <c r="AM24" s="294"/>
      <c r="AN24" s="295"/>
    </row>
    <row r="25" spans="1:40" ht="18.75" customHeight="1">
      <c r="A25" s="218">
        <v>6</v>
      </c>
      <c r="B25" s="219"/>
      <c r="C25" s="282">
        <f>IF(入力!D30="","",入力!D30)</f>
        <v>6</v>
      </c>
      <c r="D25" s="282"/>
      <c r="E25" s="285" t="str">
        <f>IF(入力!F30="","",入力!F30)</f>
        <v>かねだ</v>
      </c>
      <c r="F25" s="286"/>
      <c r="G25" s="286"/>
      <c r="H25" s="286"/>
      <c r="I25" s="286"/>
      <c r="J25" s="286" t="str">
        <f>IF(入力!K30="","",入力!K30)</f>
        <v>やまと</v>
      </c>
      <c r="K25" s="286"/>
      <c r="L25" s="286"/>
      <c r="M25" s="286"/>
      <c r="N25" s="287"/>
      <c r="O25" s="282">
        <f>IF(入力!P30="","",入力!P30)</f>
        <v>2</v>
      </c>
      <c r="P25" s="282"/>
      <c r="Q25" s="280">
        <f>IF(入力!R30="","",入力!R30)</f>
        <v>155</v>
      </c>
      <c r="R25" s="118"/>
      <c r="S25" s="288" t="str">
        <f>IF(入力!T30="","",入力!T30)</f>
        <v>○</v>
      </c>
      <c r="T25" s="289"/>
      <c r="U25" s="237">
        <v>12</v>
      </c>
      <c r="V25" s="238"/>
      <c r="W25" s="282">
        <f>IF(入力!X30="","",入力!X30)</f>
        <v>12</v>
      </c>
      <c r="X25" s="282"/>
      <c r="Y25" s="285" t="str">
        <f>IF(入力!Z30="","",入力!Z30)</f>
        <v>ごとう</v>
      </c>
      <c r="Z25" s="286"/>
      <c r="AA25" s="286"/>
      <c r="AB25" s="286"/>
      <c r="AC25" s="286"/>
      <c r="AD25" s="286" t="str">
        <f>IF(入力!AE30="","",入力!AE30)</f>
        <v>いつき</v>
      </c>
      <c r="AE25" s="286"/>
      <c r="AF25" s="286"/>
      <c r="AG25" s="286"/>
      <c r="AH25" s="287"/>
      <c r="AI25" s="282">
        <f>IF(入力!AJ30="","",入力!AJ30)</f>
        <v>1</v>
      </c>
      <c r="AJ25" s="282"/>
      <c r="AK25" s="280">
        <f>IF(入力!AL30="","",入力!AL30)</f>
        <v>158</v>
      </c>
      <c r="AL25" s="118"/>
      <c r="AM25" s="288" t="str">
        <f>IF(入力!AN30="","",入力!AN30)</f>
        <v>○</v>
      </c>
      <c r="AN25" s="289"/>
    </row>
    <row r="26" spans="1:40" ht="37.5" customHeight="1" thickBot="1">
      <c r="A26" s="239"/>
      <c r="B26" s="240"/>
      <c r="C26" s="297"/>
      <c r="D26" s="297"/>
      <c r="E26" s="296" t="str">
        <f>IF(入力!F31="","",入力!F31)</f>
        <v>金田</v>
      </c>
      <c r="F26" s="292"/>
      <c r="G26" s="292"/>
      <c r="H26" s="292"/>
      <c r="I26" s="292"/>
      <c r="J26" s="292" t="str">
        <f>IF(入力!K31="","",入力!K31)</f>
        <v>大和</v>
      </c>
      <c r="K26" s="292"/>
      <c r="L26" s="292"/>
      <c r="M26" s="292"/>
      <c r="N26" s="293"/>
      <c r="O26" s="297"/>
      <c r="P26" s="297"/>
      <c r="Q26" s="281"/>
      <c r="R26" s="121"/>
      <c r="S26" s="290"/>
      <c r="T26" s="291"/>
      <c r="U26" s="247"/>
      <c r="V26" s="248"/>
      <c r="W26" s="297"/>
      <c r="X26" s="297"/>
      <c r="Y26" s="296" t="str">
        <f>IF(入力!Z31="","",入力!Z31)</f>
        <v>後藤</v>
      </c>
      <c r="Z26" s="292"/>
      <c r="AA26" s="292"/>
      <c r="AB26" s="292"/>
      <c r="AC26" s="292"/>
      <c r="AD26" s="292" t="str">
        <f>IF(入力!AE31="","",入力!AE31)</f>
        <v>樹</v>
      </c>
      <c r="AE26" s="292"/>
      <c r="AF26" s="292"/>
      <c r="AG26" s="292"/>
      <c r="AH26" s="293"/>
      <c r="AI26" s="297"/>
      <c r="AJ26" s="297"/>
      <c r="AK26" s="281"/>
      <c r="AL26" s="121"/>
      <c r="AM26" s="290"/>
      <c r="AN26" s="29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0" t="s">
        <v>601</v>
      </c>
      <c r="B1" s="360"/>
      <c r="D1" s="54" t="s">
        <v>602</v>
      </c>
      <c r="E1" s="55" t="s">
        <v>603</v>
      </c>
      <c r="F1" s="56" t="s">
        <v>604</v>
      </c>
      <c r="G1" s="54" t="s">
        <v>602</v>
      </c>
      <c r="H1" s="55" t="s">
        <v>605</v>
      </c>
      <c r="I1" s="56" t="s">
        <v>606</v>
      </c>
      <c r="J1" s="54" t="s">
        <v>602</v>
      </c>
      <c r="K1" s="55" t="s">
        <v>605</v>
      </c>
      <c r="L1" s="56" t="s">
        <v>606</v>
      </c>
      <c r="M1" s="54" t="s">
        <v>602</v>
      </c>
      <c r="N1" s="55" t="s">
        <v>605</v>
      </c>
      <c r="O1" s="56" t="s">
        <v>606</v>
      </c>
      <c r="P1" s="54" t="s">
        <v>602</v>
      </c>
      <c r="Q1" s="55" t="s">
        <v>605</v>
      </c>
      <c r="R1" s="56" t="s">
        <v>606</v>
      </c>
      <c r="S1" s="54" t="s">
        <v>602</v>
      </c>
      <c r="T1" s="55" t="s">
        <v>605</v>
      </c>
      <c r="U1" s="56" t="s">
        <v>606</v>
      </c>
      <c r="V1" s="54" t="s">
        <v>602</v>
      </c>
      <c r="W1" s="55" t="s">
        <v>605</v>
      </c>
      <c r="X1" s="56" t="s">
        <v>606</v>
      </c>
      <c r="Y1" s="54" t="s">
        <v>602</v>
      </c>
      <c r="Z1" s="55" t="s">
        <v>605</v>
      </c>
      <c r="AA1" s="56" t="s">
        <v>606</v>
      </c>
      <c r="AB1" s="54" t="s">
        <v>602</v>
      </c>
      <c r="AC1" s="55" t="s">
        <v>605</v>
      </c>
      <c r="AD1" s="56" t="s">
        <v>606</v>
      </c>
      <c r="AE1" s="54" t="s">
        <v>602</v>
      </c>
      <c r="AF1" s="55" t="s">
        <v>605</v>
      </c>
      <c r="AG1" s="56" t="s">
        <v>606</v>
      </c>
      <c r="AH1" s="54" t="s">
        <v>602</v>
      </c>
      <c r="AI1" s="55" t="s">
        <v>605</v>
      </c>
      <c r="AJ1" s="56" t="s">
        <v>606</v>
      </c>
    </row>
    <row r="2" spans="1:41" ht="14.25" thickBot="1">
      <c r="A2" s="360"/>
      <c r="B2" s="360"/>
      <c r="C2" s="40"/>
      <c r="D2" s="41">
        <v>1</v>
      </c>
      <c r="E2" s="42" t="s">
        <v>607</v>
      </c>
      <c r="F2" s="43">
        <v>42443</v>
      </c>
      <c r="G2" s="41">
        <v>1.01</v>
      </c>
      <c r="H2" s="42" t="s">
        <v>669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1" t="s">
        <v>608</v>
      </c>
      <c r="B4" s="362"/>
      <c r="C4" s="362"/>
      <c r="D4" s="362"/>
      <c r="E4" s="362"/>
      <c r="F4" s="362"/>
      <c r="G4" s="363"/>
      <c r="H4" s="55" t="s">
        <v>609</v>
      </c>
      <c r="I4" s="55" t="s">
        <v>610</v>
      </c>
      <c r="J4" s="367" t="s">
        <v>611</v>
      </c>
      <c r="K4" s="362"/>
      <c r="L4" s="362"/>
      <c r="M4" s="362"/>
      <c r="N4" s="362"/>
      <c r="O4" s="362"/>
      <c r="P4" s="362"/>
      <c r="Q4" s="363"/>
    </row>
    <row r="5" spans="1:41" ht="72" customHeight="1" thickBot="1">
      <c r="A5" s="364" t="str">
        <f>入力!$B$1</f>
        <v>平成３０（２０１８）年度
神奈川県中学校バレーボール選手権大会　参加申込書</v>
      </c>
      <c r="B5" s="365"/>
      <c r="C5" s="365"/>
      <c r="D5" s="365"/>
      <c r="E5" s="365"/>
      <c r="F5" s="365"/>
      <c r="G5" s="366"/>
      <c r="H5" s="42"/>
      <c r="I5" s="42">
        <f>IF(入力!AH15="","",入力!AH15)</f>
        <v>0</v>
      </c>
      <c r="J5" s="368"/>
      <c r="K5" s="369"/>
      <c r="L5" s="369"/>
      <c r="M5" s="369"/>
      <c r="N5" s="369"/>
      <c r="O5" s="369"/>
      <c r="P5" s="369"/>
      <c r="Q5" s="370"/>
    </row>
    <row r="6" spans="1:41">
      <c r="A6" s="54" t="s">
        <v>612</v>
      </c>
      <c r="B6" s="55" t="s">
        <v>613</v>
      </c>
      <c r="C6" s="55" t="s">
        <v>614</v>
      </c>
      <c r="D6" s="55" t="s">
        <v>615</v>
      </c>
      <c r="E6" s="55" t="s">
        <v>609</v>
      </c>
      <c r="F6" s="55" t="s">
        <v>616</v>
      </c>
      <c r="G6" s="55" t="s">
        <v>617</v>
      </c>
      <c r="H6" s="55" t="s">
        <v>670</v>
      </c>
      <c r="I6" s="55" t="s">
        <v>671</v>
      </c>
      <c r="J6" s="55" t="s">
        <v>672</v>
      </c>
      <c r="K6" s="55" t="s">
        <v>619</v>
      </c>
      <c r="L6" s="55" t="s">
        <v>620</v>
      </c>
      <c r="M6" s="55" t="s">
        <v>621</v>
      </c>
      <c r="N6" s="55" t="s">
        <v>622</v>
      </c>
      <c r="O6" s="55" t="s">
        <v>623</v>
      </c>
      <c r="P6" s="55" t="s">
        <v>624</v>
      </c>
      <c r="Q6" s="55" t="s">
        <v>625</v>
      </c>
      <c r="R6" s="55" t="s">
        <v>626</v>
      </c>
      <c r="S6" s="55" t="s">
        <v>627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5117</v>
      </c>
      <c r="B7" s="46" t="str">
        <f>入力!$F$3</f>
        <v>藤沢市立明治中学校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0042</v>
      </c>
      <c r="H7" s="46"/>
      <c r="I7" s="46" t="str">
        <f>IF(入力!$L$5="","",入力!$L$5)</f>
        <v>藤沢市辻堂新町2-13-1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1300</v>
      </c>
      <c r="N7" s="57" t="str">
        <f>IF(入力!$AB$6="","",入力!$AB$6)</f>
        <v>0466</v>
      </c>
      <c r="O7" s="57" t="str">
        <f>IF(入力!$AG$6="","",入力!$AG$6)</f>
        <v>33</v>
      </c>
      <c r="P7" s="57" t="str">
        <f>IF(入力!$AL$6="","",入力!$AL$6)</f>
        <v>6943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628</v>
      </c>
      <c r="B15" s="55" t="s">
        <v>629</v>
      </c>
      <c r="C15" s="55" t="s">
        <v>630</v>
      </c>
      <c r="D15" s="55" t="s">
        <v>631</v>
      </c>
      <c r="E15" s="55" t="s">
        <v>632</v>
      </c>
      <c r="F15" s="55" t="s">
        <v>633</v>
      </c>
      <c r="G15" s="55" t="s">
        <v>634</v>
      </c>
      <c r="H15" s="55" t="s">
        <v>635</v>
      </c>
      <c r="I15" s="55" t="s">
        <v>636</v>
      </c>
      <c r="J15" s="55" t="s">
        <v>637</v>
      </c>
      <c r="K15" s="55" t="s">
        <v>638</v>
      </c>
      <c r="L15" s="55" t="s">
        <v>639</v>
      </c>
      <c r="M15" s="55" t="s">
        <v>640</v>
      </c>
      <c r="N15" s="55" t="s">
        <v>641</v>
      </c>
      <c r="O15" s="55" t="s">
        <v>642</v>
      </c>
      <c r="P15" s="55" t="s">
        <v>643</v>
      </c>
      <c r="Q15" s="55" t="s">
        <v>644</v>
      </c>
      <c r="R15" s="55" t="s">
        <v>616</v>
      </c>
      <c r="S15" s="55" t="s">
        <v>617</v>
      </c>
      <c r="T15" s="55" t="s">
        <v>618</v>
      </c>
      <c r="U15" s="55" t="s">
        <v>645</v>
      </c>
      <c r="V15" s="55" t="s">
        <v>646</v>
      </c>
      <c r="W15" s="55" t="s">
        <v>647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648</v>
      </c>
      <c r="C16" s="46" t="str">
        <f>IF(入力!$F$13="","",入力!$F$13)</f>
        <v>岩城</v>
      </c>
      <c r="D16" s="46" t="str">
        <f>IF(入力!$L$13="","",入力!$L$13)</f>
        <v>泰彦</v>
      </c>
      <c r="E16" s="46" t="str">
        <f>IF(入力!$F$12="","",入力!$F$12)</f>
        <v>いわき</v>
      </c>
      <c r="F16" s="46" t="str">
        <f>IF(入力!$L$12="","",入力!$L$12)</f>
        <v>やすひこ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649</v>
      </c>
      <c r="C17" s="46" t="str">
        <f>IF(入力!$V$13="","",入力!$V$13)</f>
        <v>金子</v>
      </c>
      <c r="D17" s="46" t="str">
        <f>IF(入力!$AB$13="","",入力!$AB$13)</f>
        <v>一美</v>
      </c>
      <c r="E17" s="46" t="str">
        <f>IF(入力!$V$12="","",入力!$V$12)</f>
        <v>かねこ</v>
      </c>
      <c r="F17" s="46" t="str">
        <f>IF(入力!$AB$12="","",入力!$AB$12)</f>
        <v>かずみ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650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652</v>
      </c>
      <c r="C20" s="46" t="str">
        <f>IF(入力!$F$15="","",入力!$F$15)</f>
        <v>渡邊</v>
      </c>
      <c r="D20" s="46" t="str">
        <f>IF(入力!$L$15="","",入力!$L$15)</f>
        <v>優人</v>
      </c>
      <c r="E20" s="46" t="str">
        <f>IF(入力!$F$14="","",入力!$F$14)</f>
        <v>わたなべ</v>
      </c>
      <c r="F20" s="46" t="str">
        <f>IF(入力!$L$14="","",入力!$L$14)</f>
        <v>ゆうと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654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655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656</v>
      </c>
      <c r="C24" s="46" t="str">
        <f>IF(入力!$V$15="","",入力!$V$15)</f>
        <v>倉持</v>
      </c>
      <c r="D24" s="46" t="str">
        <f>IF(入力!$AB$15="","",入力!$AB$15)</f>
        <v>陽平</v>
      </c>
      <c r="E24" s="46" t="str">
        <f>IF(入力!$V$14="","",入力!$V$14)</f>
        <v>くらもち</v>
      </c>
      <c r="F24" s="46" t="str">
        <f>IF(入力!$AB$14="","",入力!$AB$14)</f>
        <v>ようへい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657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658</v>
      </c>
      <c r="B52" s="60" t="s">
        <v>659</v>
      </c>
      <c r="C52" s="55" t="s">
        <v>660</v>
      </c>
      <c r="D52" s="55" t="s">
        <v>661</v>
      </c>
      <c r="E52" s="55" t="s">
        <v>662</v>
      </c>
      <c r="F52" s="55" t="s">
        <v>663</v>
      </c>
      <c r="G52" s="55" t="s">
        <v>634</v>
      </c>
      <c r="H52" s="55" t="s">
        <v>664</v>
      </c>
      <c r="I52" s="55" t="s">
        <v>665</v>
      </c>
      <c r="J52" s="55" t="s">
        <v>666</v>
      </c>
      <c r="K52" s="55" t="s">
        <v>667</v>
      </c>
      <c r="L52" s="55" t="s">
        <v>668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倉持</v>
      </c>
      <c r="D53" s="46" t="str">
        <f>IF(入力!K21="","",入力!K21)</f>
        <v>陽平</v>
      </c>
      <c r="E53" s="46" t="str">
        <f>IF(入力!F20="","",入力!F20)</f>
        <v>くらもち</v>
      </c>
      <c r="F53" s="46" t="str">
        <f>IF(入力!K20="","",入力!K20)</f>
        <v>ようへい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山本</v>
      </c>
      <c r="D54" s="46" t="str">
        <f>IF(入力!K23="","",入力!K23)</f>
        <v>廉</v>
      </c>
      <c r="E54" s="46" t="str">
        <f>IF(入力!F22="","",入力!F22)</f>
        <v>やまもと</v>
      </c>
      <c r="F54" s="46" t="str">
        <f>IF(入力!K22="","",入力!K22)</f>
        <v>れん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山口</v>
      </c>
      <c r="D55" s="46" t="str">
        <f>IF(入力!K25="","",入力!K25)</f>
        <v>飛鳥</v>
      </c>
      <c r="E55" s="46" t="str">
        <f>IF(入力!F24="","",入力!F24)</f>
        <v>やまぐち</v>
      </c>
      <c r="F55" s="46" t="str">
        <f>IF(入力!K24="","",入力!K24)</f>
        <v>あすか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本川</v>
      </c>
      <c r="D56" s="46" t="str">
        <f>IF(入力!K27="","",入力!K27)</f>
        <v>蒼也</v>
      </c>
      <c r="E56" s="46" t="str">
        <f>IF(入力!F26="","",入力!F26)</f>
        <v>もとかわ</v>
      </c>
      <c r="F56" s="46" t="str">
        <f>IF(入力!K26="","",入力!K26)</f>
        <v>そうや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塚木</v>
      </c>
      <c r="D57" s="46" t="str">
        <f>IF(入力!K29="","",入力!K29)</f>
        <v>南樹</v>
      </c>
      <c r="E57" s="46" t="str">
        <f>IF(入力!F28="","",入力!F28)</f>
        <v>つかき</v>
      </c>
      <c r="F57" s="46" t="str">
        <f>IF(入力!K28="","",入力!K28)</f>
        <v>なぎ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金田</v>
      </c>
      <c r="D58" s="46" t="str">
        <f>IF(入力!K31="","",入力!K31)</f>
        <v>大和</v>
      </c>
      <c r="E58" s="46" t="str">
        <f>IF(入力!F30="","",入力!F30)</f>
        <v>かねだ</v>
      </c>
      <c r="F58" s="46" t="str">
        <f>IF(入力!K30="","",入力!K30)</f>
        <v>やまと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大村</v>
      </c>
      <c r="D59" s="46" t="str">
        <f>IF(入力!AE21="","",入力!AE21)</f>
        <v>優太</v>
      </c>
      <c r="E59" s="46" t="str">
        <f>IF(入力!Z20="","",入力!Z20)</f>
        <v>おおむら</v>
      </c>
      <c r="F59" s="46" t="str">
        <f>IF(入力!AE20="","",入力!AE20)</f>
        <v>ゆうた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杉崎</v>
      </c>
      <c r="D60" s="46" t="str">
        <f>IF(入力!AE23="","",入力!AE23)</f>
        <v>楽人</v>
      </c>
      <c r="E60" s="46" t="str">
        <f>IF(入力!Z22="","",入力!Z22)</f>
        <v>すぎさき</v>
      </c>
      <c r="F60" s="46" t="str">
        <f>IF(入力!AE22="","",入力!AE22)</f>
        <v>がくと</v>
      </c>
      <c r="G60" s="46"/>
      <c r="H60" s="46"/>
      <c r="I60" s="46">
        <f>IF(入力!AJ22="","",入力!AJ22)</f>
        <v>1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城田</v>
      </c>
      <c r="D61" s="46" t="str">
        <f>IF(入力!AE25="","",入力!AE25)</f>
        <v>温人</v>
      </c>
      <c r="E61" s="46" t="str">
        <f>IF(入力!Z24="","",入力!Z24)</f>
        <v>しろた</v>
      </c>
      <c r="F61" s="46" t="str">
        <f>IF(入力!AE24="","",入力!AE24)</f>
        <v>はると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藤堂</v>
      </c>
      <c r="D62" s="46" t="str">
        <f>IF(入力!AE27="","",入力!AE27)</f>
        <v>航</v>
      </c>
      <c r="E62" s="46" t="str">
        <f>IF(入力!Z26="","",入力!Z26)</f>
        <v>とうどう</v>
      </c>
      <c r="F62" s="46" t="str">
        <f>IF(入力!AE26="","",入力!AE26)</f>
        <v>わたる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菅原</v>
      </c>
      <c r="D63" s="46" t="str">
        <f>IF(入力!AE29="","",入力!AE29)</f>
        <v>海誠</v>
      </c>
      <c r="E63" s="46" t="str">
        <f>IF(入力!Z28="","",入力!Z28)</f>
        <v>すがわら</v>
      </c>
      <c r="F63" s="46" t="str">
        <f>IF(入力!AE28="","",入力!AE28)</f>
        <v>かいせい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後藤</v>
      </c>
      <c r="D64" s="46" t="str">
        <f>IF(入力!AE31="","",入力!AE31)</f>
        <v>樹</v>
      </c>
      <c r="E64" s="46" t="str">
        <f>IF(入力!Z30="","",入力!Z30)</f>
        <v>ごとう</v>
      </c>
      <c r="F64" s="46" t="str">
        <f>IF(入力!AE30="","",入力!AE30)</f>
        <v>いつき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2018-05-10T22:04:30Z</cp:lastPrinted>
  <dcterms:created xsi:type="dcterms:W3CDTF">2006-11-03T01:52:14Z</dcterms:created>
  <dcterms:modified xsi:type="dcterms:W3CDTF">2018-05-11T00:03:53Z</dcterms:modified>
</cp:coreProperties>
</file>