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2teacher\Desktop\"/>
    </mc:Choice>
  </mc:AlternateContent>
  <bookViews>
    <workbookView xWindow="-105" yWindow="-90" windowWidth="19425" windowHeight="10410" activeTab="4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J57" i="14" l="1"/>
  <c r="J64" i="14"/>
  <c r="I64" i="14"/>
  <c r="J63" i="14"/>
  <c r="I63" i="14"/>
  <c r="J62" i="14"/>
  <c r="I62" i="14"/>
  <c r="I61" i="14"/>
  <c r="J61" i="14"/>
  <c r="J60" i="14"/>
  <c r="I60" i="14"/>
  <c r="I57" i="14"/>
  <c r="B57" i="14" l="1"/>
  <c r="Y19" i="9"/>
  <c r="AD19" i="9"/>
  <c r="Y20" i="9"/>
  <c r="AD20" i="9"/>
  <c r="Y21" i="9"/>
  <c r="AD21" i="9"/>
  <c r="Y22" i="9"/>
  <c r="AD22" i="9"/>
  <c r="Y23" i="9"/>
  <c r="AD23" i="9"/>
  <c r="Y24" i="9"/>
  <c r="AD24" i="9"/>
  <c r="Y25" i="9"/>
  <c r="AD25" i="9"/>
  <c r="Y26" i="9"/>
  <c r="AD26" i="9"/>
  <c r="Y17" i="9"/>
  <c r="AD17" i="9"/>
  <c r="Y18" i="9"/>
  <c r="AD18" i="9"/>
  <c r="Y16" i="9"/>
  <c r="AD16" i="9"/>
  <c r="Q23" i="9"/>
  <c r="Q25" i="9"/>
  <c r="O23" i="9"/>
  <c r="O25" i="9"/>
  <c r="E22" i="9"/>
  <c r="J22" i="9"/>
  <c r="E23" i="9"/>
  <c r="J23" i="9"/>
  <c r="E24" i="9"/>
  <c r="J24" i="9"/>
  <c r="E25" i="9"/>
  <c r="J25" i="9"/>
  <c r="E26" i="9"/>
  <c r="J26" i="9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60" i="14"/>
  <c r="L56" i="14"/>
  <c r="B56" i="14"/>
  <c r="L55" i="14"/>
  <c r="B55" i="14"/>
  <c r="L54" i="14"/>
  <c r="B54" i="14"/>
  <c r="L53" i="14"/>
  <c r="B53" i="14"/>
  <c r="L61" i="14"/>
  <c r="B64" i="14"/>
  <c r="L62" i="14"/>
  <c r="B63" i="14"/>
  <c r="L64" i="14"/>
  <c r="B62" i="14"/>
  <c r="L63" i="14"/>
  <c r="B61" i="14"/>
  <c r="L57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D63" i="14" l="1"/>
  <c r="F63" i="14"/>
  <c r="E63" i="14"/>
  <c r="C63" i="14"/>
  <c r="F64" i="14"/>
  <c r="E64" i="14"/>
  <c r="C64" i="14"/>
  <c r="D64" i="14"/>
  <c r="F61" i="14"/>
  <c r="E61" i="14"/>
  <c r="C61" i="14"/>
  <c r="D61" i="14"/>
  <c r="J54" i="14"/>
  <c r="F54" i="14"/>
  <c r="D54" i="14"/>
  <c r="I54" i="14"/>
  <c r="E54" i="14"/>
  <c r="C54" i="14"/>
  <c r="J56" i="14"/>
  <c r="F56" i="14"/>
  <c r="I56" i="14"/>
  <c r="F60" i="14"/>
  <c r="I59" i="14"/>
  <c r="D59" i="14"/>
  <c r="J59" i="14"/>
  <c r="F59" i="14"/>
  <c r="E59" i="14"/>
  <c r="C59" i="14"/>
  <c r="F57" i="14"/>
  <c r="E57" i="14"/>
  <c r="C57" i="14"/>
  <c r="D57" i="14"/>
  <c r="D62" i="14"/>
  <c r="F62" i="14"/>
  <c r="E62" i="14"/>
  <c r="C62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60" i="14"/>
  <c r="D60" i="14"/>
  <c r="C60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1" i="9"/>
  <c r="Q19" i="9"/>
  <c r="Q17" i="9"/>
  <c r="Q15" i="9"/>
  <c r="O21" i="9"/>
  <c r="O19" i="9"/>
  <c r="O17" i="9"/>
  <c r="O15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<sst xmlns="http://schemas.openxmlformats.org/spreadsheetml/2006/main" count="1488" uniqueCount="768">
  <si>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</si>
  <si>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</si>
  <si>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</si>
  <si>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</si>
  <si>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</si>
  <si>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</si>
  <si>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</si>
  <si>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</si>
  <si>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</si>
  <si>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</si>
  <si>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</si>
  <si>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</si>
  <si>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</si>
  <si>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</si>
  <si>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</si>
  <si>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</si>
  <si>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</si>
  <si>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</si>
  <si>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</si>
  <si>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</si>
  <si>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</si>
  <si>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</si>
  <si>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</si>
  <si>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</si>
  <si>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</si>
  <si>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</si>
  <si>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</si>
  <si>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</si>
  <si>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</si>
  <si>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</si>
  <si>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</si>
  <si>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</si>
  <si>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</si>
  <si>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</si>
  <si>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</si>
  <si>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</si>
  <si>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</si>
  <si>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</si>
  <si>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</si>
  <si>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</si>
  <si>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</si>
  <si>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</si>
  <si>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</si>
  <si>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</si>
  <si>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</si>
  <si>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</si>
  <si>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</si>
  <si>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</si>
  <si>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</si>
  <si>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</si>
  <si>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</si>
  <si>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</si>
  <si>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</si>
  <si>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</si>
  <si>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</si>
  <si>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</si>
  <si>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</si>
  <si>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</si>
  <si>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</si>
  <si>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</si>
  <si>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</si>
  <si>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</si>
  <si>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</si>
  <si>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</si>
  <si>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</si>
  <si>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</si>
  <si>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</si>
  <si>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</si>
  <si>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</si>
  <si>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</si>
  <si>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</si>
  <si>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</si>
  <si>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</si>
  <si>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</si>
  <si>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</si>
  <si>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</si>
  <si>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</si>
  <si>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</si>
  <si>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</si>
  <si>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</si>
  <si>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</si>
  <si>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</si>
  <si>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</si>
  <si>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</si>
  <si>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</si>
  <si>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</si>
  <si>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</si>
  <si>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</si>
  <si>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</si>
  <si>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</si>
  <si>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</si>
  <si>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</si>
  <si>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</si>
  <si>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</si>
  <si>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</si>
  <si>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</si>
  <si>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</si>
  <si>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</si>
  <si>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</si>
  <si>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</si>
  <si>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</si>
  <si>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</si>
  <si>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</si>
  <si>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</si>
  <si>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</si>
  <si>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</si>
  <si>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</si>
  <si>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</si>
  <si>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</si>
  <si>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</si>
  <si>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</si>
  <si>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</si>
  <si>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</si>
  <si>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</si>
  <si>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</si>
  <si>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</si>
  <si>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</si>
  <si>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</si>
  <si>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</si>
  <si>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</si>
  <si>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</si>
  <si>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</si>
  <si>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</si>
  <si>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</si>
  <si>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</si>
  <si>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</si>
  <si>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</si>
  <si>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</si>
  <si>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</si>
  <si>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</si>
  <si>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</si>
  <si>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</si>
  <si>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</si>
  <si>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</si>
  <si>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</si>
  <si>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</si>
  <si>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</si>
  <si>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</si>
  <si>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</si>
  <si>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</si>
  <si>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</si>
  <si>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</si>
  <si>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</si>
  <si>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</si>
  <si>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</si>
  <si>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</si>
  <si>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</si>
  <si>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</si>
  <si>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</si>
  <si>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</si>
  <si>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</si>
  <si>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</si>
  <si>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</si>
  <si>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</si>
  <si>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</si>
  <si>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</si>
  <si>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</si>
  <si>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</si>
  <si>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</si>
  <si>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</si>
  <si>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</si>
  <si>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</si>
  <si>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</si>
  <si>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</si>
  <si>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</si>
  <si>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</si>
  <si>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</si>
  <si>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</si>
  <si>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</si>
  <si>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</si>
  <si>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</si>
  <si>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</si>
  <si>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</si>
  <si>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</si>
  <si>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</si>
  <si>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</si>
  <si>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</si>
  <si>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</si>
  <si>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</si>
  <si>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</si>
  <si>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</si>
  <si>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</si>
  <si>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</si>
  <si>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</si>
  <si>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</si>
  <si>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</si>
  <si>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</si>
  <si>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</si>
  <si>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</si>
  <si>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</si>
  <si>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</si>
  <si>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</si>
  <si>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</si>
  <si>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</si>
  <si>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</si>
  <si>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</si>
  <si>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</si>
  <si>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</si>
  <si>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</si>
  <si>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</si>
  <si>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</si>
  <si>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</si>
  <si>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</si>
  <si>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</si>
  <si>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</si>
  <si>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</si>
  <si>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</si>
  <si>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</si>
  <si>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</si>
  <si>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</si>
  <si>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</si>
  <si>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</si>
  <si>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</si>
  <si>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</si>
  <si>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</si>
  <si>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</si>
  <si>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</si>
  <si>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</si>
  <si>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</si>
  <si>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</si>
  <si>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</si>
  <si>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</si>
  <si>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</si>
  <si>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</si>
  <si>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</si>
  <si>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</si>
  <si>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</si>
  <si>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</si>
  <si>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</si>
  <si>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</si>
  <si>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</si>
  <si>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</si>
  <si>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</si>
  <si>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</si>
  <si>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</si>
  <si>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</si>
  <si>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</si>
  <si>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</si>
  <si>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</si>
  <si>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</si>
  <si>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</si>
  <si>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</si>
  <si>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</si>
  <si>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</si>
  <si>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</si>
  <si>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</si>
  <si>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</si>
  <si>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</si>
  <si>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</si>
  <si>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</si>
  <si>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</si>
  <si>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</si>
  <si>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</si>
  <si>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</si>
  <si>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</si>
  <si>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</si>
  <si>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</si>
  <si>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</si>
  <si>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</si>
  <si>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</si>
  <si>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</si>
  <si>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</si>
  <si>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</si>
  <si>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</si>
  <si>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</si>
  <si>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</si>
  <si>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</si>
  <si>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</si>
  <si>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</si>
  <si>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</si>
  <si>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</si>
  <si>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</si>
  <si>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</si>
  <si>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</si>
  <si>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</si>
  <si>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</si>
  <si>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</si>
  <si>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</si>
  <si>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</si>
  <si>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</si>
  <si>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</si>
  <si>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</si>
  <si>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</si>
  <si>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</si>
  <si>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</si>
  <si>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</si>
  <si>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</si>
  <si>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</si>
  <si>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</si>
  <si>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</si>
  <si>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</si>
  <si>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</si>
  <si>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</si>
  <si>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</si>
  <si>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</si>
  <si>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</si>
  <si>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</si>
  <si>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</si>
  <si>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</si>
  <si>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</si>
  <si>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</si>
  <si>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</si>
  <si>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</si>
  <si>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</si>
  <si>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</si>
  <si>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</si>
  <si>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</si>
  <si>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</si>
  <si>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</si>
  <si>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</si>
  <si>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</si>
  <si>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</si>
  <si>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</si>
  <si>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</si>
  <si>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</si>
  <si>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</si>
  <si>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</si>
  <si>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</si>
  <si>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</si>
  <si>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</si>
  <si>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</si>
  <si>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</si>
  <si>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</si>
  <si>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</si>
  <si>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</si>
  <si>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</si>
  <si>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</si>
  <si>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</si>
  <si>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</si>
  <si>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</si>
  <si>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</si>
  <si>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</si>
  <si>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</si>
  <si>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</si>
  <si>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</si>
  <si>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</si>
  <si>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</si>
  <si>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</si>
  <si>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</si>
  <si>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</si>
  <si>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</si>
  <si>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</si>
  <si>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</si>
  <si>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</si>
  <si>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</si>
  <si>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</si>
  <si>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</si>
  <si>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</si>
  <si>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</si>
  <si>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</si>
  <si>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</si>
  <si>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</si>
  <si>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</si>
  <si>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</si>
  <si>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</si>
  <si>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</si>
  <si>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</si>
  <si>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</si>
  <si>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</si>
  <si>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</si>
  <si>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</si>
  <si>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</si>
  <si>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</si>
  <si>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</si>
  <si>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</si>
  <si>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</si>
  <si>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</si>
  <si>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</si>
  <si>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</si>
  <si>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</si>
  <si>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</si>
  <si>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</si>
  <si>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</si>
  <si>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</si>
  <si>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</si>
  <si>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</si>
  <si>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</si>
  <si>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</si>
  <si>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</si>
  <si>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</si>
  <si>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</si>
  <si>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</si>
  <si>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</si>
  <si>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</si>
  <si>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</si>
  <si>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</si>
  <si>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</si>
  <si>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</si>
  <si>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</si>
  <si>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</si>
  <si>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</si>
  <si>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</si>
  <si>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</si>
  <si>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</si>
  <si>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</si>
  <si>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</si>
  <si>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</si>
  <si>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</si>
  <si>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</si>
  <si>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</si>
  <si>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</si>
  <si>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</si>
  <si>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</si>
  <si>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</si>
  <si>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</si>
  <si>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</si>
  <si>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</si>
  <si>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</si>
  <si>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</si>
  <si>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</si>
  <si>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</si>
  <si>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</si>
  <si>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</si>
  <si>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</si>
  <si>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</si>
  <si>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</si>
  <si>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</si>
  <si>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</si>
  <si>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</si>
  <si>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</si>
  <si>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</si>
  <si>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</si>
  <si>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</si>
  <si>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</si>
  <si>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</si>
  <si>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</si>
  <si>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</si>
  <si>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</si>
  <si>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</si>
  <si>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</si>
  <si>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</si>
  <si>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</si>
  <si>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</si>
  <si>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</si>
  <si>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</si>
  <si>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</si>
  <si>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</si>
  <si>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</si>
  <si>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</si>
  <si>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</si>
  <si>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</si>
  <si>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</si>
  <si>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</si>
  <si>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</si>
  <si>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</si>
  <si>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</si>
  <si>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</si>
  <si>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</si>
  <si>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</si>
  <si>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</si>
  <si>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</si>
  <si>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</si>
  <si>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</si>
  <si>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</si>
  <si>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</si>
  <si>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</si>
  <si>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</si>
  <si>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</si>
  <si>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</si>
  <si>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</si>
  <si>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</si>
  <si>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</si>
  <si>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</si>
  <si>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</si>
  <si>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</si>
  <si>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</si>
  <si>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</si>
  <si>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</si>
  <si>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</si>
  <si>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</si>
  <si>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</si>
  <si>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</si>
  <si>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</si>
  <si>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</si>
  <si>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</si>
  <si>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</si>
  <si>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</si>
  <si>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</si>
  <si>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</si>
  <si>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</si>
  <si>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</si>
  <si>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</si>
  <si>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</si>
  <si>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</si>
  <si>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</si>
  <si>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</si>
  <si>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</si>
  <si>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</si>
  <si>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</si>
  <si>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</si>
  <si>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</si>
  <si>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</si>
  <si>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</si>
  <si>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</si>
  <si>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</si>
  <si>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</si>
  <si>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</si>
  <si>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</si>
  <si>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</si>
  <si>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</si>
  <si>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</si>
  <si>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</si>
  <si>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</si>
  <si>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</si>
  <si>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</si>
  <si>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</si>
  <si>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</si>
  <si>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</si>
  <si>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</si>
  <si>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</si>
  <si>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</si>
  <si>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</si>
  <si>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</si>
  <si>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</si>
  <si>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</si>
  <si>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</si>
  <si>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</si>
  <si>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</si>
  <si>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</si>
  <si>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</si>
  <si>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</si>
  <si>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</si>
  <si>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</si>
  <si>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</si>
  <si>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</si>
  <si>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</si>
  <si>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</si>
  <si>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</si>
  <si>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</si>
  <si>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</si>
  <si>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</si>
  <si>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</si>
  <si>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</si>
  <si>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</si>
  <si>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</si>
  <si>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</si>
  <si>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</si>
  <si>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</si>
  <si>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</si>
  <si>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</si>
  <si>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</si>
  <si>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</si>
  <si>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</si>
  <si>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</si>
  <si>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</si>
  <si>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</si>
  <si>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</si>
  <si>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</si>
  <si>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</si>
  <si>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</si>
  <si>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</si>
  <si>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</si>
  <si>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</si>
  <si>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</si>
  <si>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</si>
  <si>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</si>
  <si>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</si>
  <si>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</si>
  <si>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</si>
  <si>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</si>
  <si>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</si>
  <si>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</si>
  <si>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</si>
  <si>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</si>
  <si>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</si>
  <si>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</si>
  <si>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</si>
  <si>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</si>
  <si>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</si>
  <si>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</si>
  <si>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</si>
  <si>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</si>
  <si>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</si>
  <si>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</si>
  <si>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</si>
  <si>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</si>
  <si>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</si>
  <si>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</si>
  <si>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</si>
  <si>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</si>
  <si>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</si>
  <si>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</si>
  <si>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</si>
  <si>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</si>
  <si>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</si>
  <si>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</si>
  <si>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</si>
  <si>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</si>
  <si>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</si>
  <si>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</si>
  <si>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</si>
  <si>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</si>
  <si>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</si>
  <si>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</si>
  <si>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</si>
  <si>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</si>
  <si>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</si>
  <si>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</si>
  <si>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</si>
  <si>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</si>
  <si>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</si>
  <si>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</si>
  <si>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</si>
  <si>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</si>
  <si>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</si>
  <si>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</si>
  <si>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</si>
  <si>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</si>
  <si>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</si>
  <si>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</si>
  <si>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</si>
  <si>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</si>
  <si>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</si>
  <si>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</si>
  <si>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</si>
  <si>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</si>
  <si>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</si>
  <si>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</si>
  <si>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</si>
  <si>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</si>
  <si>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</si>
  <si>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</si>
  <si>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</si>
  <si>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</si>
  <si>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</si>
  <si>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</si>
  <si>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</si>
  <si>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</si>
  <si>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</si>
  <si>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</si>
  <si>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</si>
  <si>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</si>
  <si>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</si>
  <si>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</si>
  <si>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</si>
  <si>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</si>
  <si>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</si>
  <si>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</si>
  <si>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</si>
  <si>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</si>
  <si>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</si>
  <si>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</si>
  <si>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</si>
  <si>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</si>
  <si>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</si>
  <si>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</si>
  <si>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</si>
  <si>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</si>
  <si>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</si>
  <si>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</si>
  <si>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</si>
  <si>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</si>
  <si>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</si>
  <si>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</si>
  <si>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</si>
  <si>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</si>
  <si>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</si>
  <si>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</si>
  <si>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</si>
  <si>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</si>
  <si>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</si>
  <si>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</si>
  <si>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</si>
  <si>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</si>
  <si>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</si>
  <si>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</si>
  <si>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</si>
  <si>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</si>
  <si>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</si>
  <si>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</si>
  <si>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</si>
  <si>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</si>
  <si>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</si>
  <si>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</si>
  <si>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</si>
  <si>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</si>
  <si>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</si>
  <si>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</si>
  <si>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</si>
  <si>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</si>
  <si>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</si>
  <si>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</si>
  <si>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</si>
  <si>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</si>
  <si>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</si>
  <si>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</si>
  <si>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</si>
  <si>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</si>
  <si>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</si>
  <si>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</si>
  <si>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</si>
  <si>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</si>
  <si>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</si>
  <si>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</si>
  <si>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33</t>
    <phoneticPr fontId="2"/>
  </si>
  <si>
    <t>―</t>
    <phoneticPr fontId="2"/>
  </si>
  <si>
    <t>1300</t>
    <phoneticPr fontId="2"/>
  </si>
  <si>
    <t>Ｆ　Ａ　Ｘ</t>
    <phoneticPr fontId="2"/>
  </si>
  <si>
    <t>6943</t>
    <phoneticPr fontId="2"/>
  </si>
  <si>
    <t>藤沢市辻堂新町2-13-1</t>
    <rPh sb="0" eb="3">
      <t>フジサワシ</t>
    </rPh>
    <rPh sb="3" eb="5">
      <t>ツジドウ</t>
    </rPh>
    <phoneticPr fontId="2"/>
  </si>
  <si>
    <t>251</t>
    <phoneticPr fontId="2"/>
  </si>
  <si>
    <t>0042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</si>
  <si>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</si>
  <si>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</si>
  <si>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いわき</t>
    <phoneticPr fontId="2"/>
  </si>
  <si>
    <t>やすひこ</t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</si>
  <si>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</si>
  <si>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</si>
  <si>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かねこ</t>
    <phoneticPr fontId="2"/>
  </si>
  <si>
    <t>かずみ</t>
    <phoneticPr fontId="2"/>
  </si>
  <si>
    <t>おおむら</t>
    <phoneticPr fontId="2"/>
  </si>
  <si>
    <t>ゆうた</t>
    <phoneticPr fontId="2"/>
  </si>
  <si>
    <t>大村</t>
    <rPh sb="0" eb="2">
      <t>オオムラ</t>
    </rPh>
    <phoneticPr fontId="2"/>
  </si>
  <si>
    <t>優太</t>
    <rPh sb="0" eb="2">
      <t>ユウタ</t>
    </rPh>
    <phoneticPr fontId="2"/>
  </si>
  <si>
    <t>すがわら</t>
    <phoneticPr fontId="2"/>
  </si>
  <si>
    <t>かいせい</t>
    <phoneticPr fontId="2"/>
  </si>
  <si>
    <t>菅原</t>
    <rPh sb="0" eb="2">
      <t>スガワラ</t>
    </rPh>
    <phoneticPr fontId="2"/>
  </si>
  <si>
    <t>海誠</t>
    <rPh sb="0" eb="2">
      <t>カイセイ</t>
    </rPh>
    <phoneticPr fontId="2"/>
  </si>
  <si>
    <t>かねだ</t>
    <phoneticPr fontId="2"/>
  </si>
  <si>
    <t>やまと</t>
    <phoneticPr fontId="2"/>
  </si>
  <si>
    <t>金田</t>
    <rPh sb="0" eb="1">
      <t>カネ</t>
    </rPh>
    <rPh sb="1" eb="2">
      <t>タ</t>
    </rPh>
    <phoneticPr fontId="2"/>
  </si>
  <si>
    <t>大和</t>
    <rPh sb="0" eb="2">
      <t>ヤマト</t>
    </rPh>
    <phoneticPr fontId="2"/>
  </si>
  <si>
    <t>すぎさき</t>
    <phoneticPr fontId="2"/>
  </si>
  <si>
    <t>がくと</t>
    <phoneticPr fontId="2"/>
  </si>
  <si>
    <t>杉﨑</t>
    <rPh sb="0" eb="2">
      <t>スギザキ</t>
    </rPh>
    <phoneticPr fontId="2"/>
  </si>
  <si>
    <t>楽斗</t>
    <rPh sb="0" eb="1">
      <t>ガク</t>
    </rPh>
    <rPh sb="1" eb="2">
      <t>ト</t>
    </rPh>
    <phoneticPr fontId="2"/>
  </si>
  <si>
    <t>とうどう</t>
    <phoneticPr fontId="2"/>
  </si>
  <si>
    <t>わたる</t>
    <phoneticPr fontId="2"/>
  </si>
  <si>
    <t>藤堂</t>
    <rPh sb="0" eb="2">
      <t>トウドウ</t>
    </rPh>
    <phoneticPr fontId="2"/>
  </si>
  <si>
    <t>航</t>
    <rPh sb="0" eb="1">
      <t>ワタル</t>
    </rPh>
    <phoneticPr fontId="2"/>
  </si>
  <si>
    <t>こじま</t>
    <phoneticPr fontId="2"/>
  </si>
  <si>
    <t>きっぺい</t>
    <phoneticPr fontId="2"/>
  </si>
  <si>
    <t>小島</t>
    <rPh sb="0" eb="2">
      <t>コジマ</t>
    </rPh>
    <phoneticPr fontId="2"/>
  </si>
  <si>
    <t>暉平</t>
    <rPh sb="0" eb="1">
      <t>キ</t>
    </rPh>
    <rPh sb="1" eb="2">
      <t>ヘイ</t>
    </rPh>
    <phoneticPr fontId="2"/>
  </si>
  <si>
    <t>しろた</t>
    <phoneticPr fontId="2"/>
  </si>
  <si>
    <t>はると</t>
    <phoneticPr fontId="2"/>
  </si>
  <si>
    <t>城田</t>
    <rPh sb="0" eb="2">
      <t>シロタ</t>
    </rPh>
    <phoneticPr fontId="2"/>
  </si>
  <si>
    <t>温人</t>
    <rPh sb="0" eb="1">
      <t>ハル</t>
    </rPh>
    <rPh sb="1" eb="2">
      <t>ヒト</t>
    </rPh>
    <phoneticPr fontId="2"/>
  </si>
  <si>
    <t>ごとう</t>
  </si>
  <si>
    <t>いつき</t>
  </si>
  <si>
    <t>後藤</t>
    <rPh sb="0" eb="2">
      <t>ゴトウ</t>
    </rPh>
    <phoneticPr fontId="2"/>
  </si>
  <si>
    <t>樹</t>
    <rPh sb="0" eb="1">
      <t>イツキ</t>
    </rPh>
    <phoneticPr fontId="2"/>
  </si>
  <si>
    <t>いけだ</t>
    <phoneticPr fontId="2"/>
  </si>
  <si>
    <t>ともき</t>
    <phoneticPr fontId="2"/>
  </si>
  <si>
    <t>池田</t>
    <rPh sb="0" eb="2">
      <t>イケダ</t>
    </rPh>
    <phoneticPr fontId="2"/>
  </si>
  <si>
    <t>知騎</t>
    <rPh sb="0" eb="1">
      <t>トモ</t>
    </rPh>
    <rPh sb="1" eb="2">
      <t>キ</t>
    </rPh>
    <phoneticPr fontId="2"/>
  </si>
  <si>
    <t>おおぬま</t>
    <phoneticPr fontId="2"/>
  </si>
  <si>
    <t>はると</t>
    <phoneticPr fontId="2"/>
  </si>
  <si>
    <t>大沼</t>
    <rPh sb="0" eb="2">
      <t>オオヌマ</t>
    </rPh>
    <phoneticPr fontId="2"/>
  </si>
  <si>
    <t>遥人</t>
    <rPh sb="0" eb="2">
      <t>ハルト</t>
    </rPh>
    <phoneticPr fontId="2"/>
  </si>
  <si>
    <t>すぎうら</t>
    <phoneticPr fontId="2"/>
  </si>
  <si>
    <t>たいせい</t>
    <phoneticPr fontId="2"/>
  </si>
  <si>
    <t>杉浦</t>
    <rPh sb="0" eb="2">
      <t>スギウラ</t>
    </rPh>
    <phoneticPr fontId="2"/>
  </si>
  <si>
    <t>汰星</t>
    <rPh sb="0" eb="2">
      <t>タイセイ</t>
    </rPh>
    <phoneticPr fontId="2"/>
  </si>
  <si>
    <t>大村</t>
    <rPh sb="0" eb="2">
      <t>オオムラ</t>
    </rPh>
    <phoneticPr fontId="2"/>
  </si>
  <si>
    <t>優太</t>
    <rPh sb="0" eb="2">
      <t>ユウタ</t>
    </rPh>
    <phoneticPr fontId="2"/>
  </si>
  <si>
    <t>おおむら</t>
    <phoneticPr fontId="2"/>
  </si>
  <si>
    <t>ゆうた</t>
    <phoneticPr fontId="2"/>
  </si>
  <si>
    <t>わたなべ</t>
    <phoneticPr fontId="2"/>
  </si>
  <si>
    <t>ゆうと</t>
    <phoneticPr fontId="2"/>
  </si>
  <si>
    <t>渡邊</t>
    <rPh sb="0" eb="2">
      <t>ワタナベ</t>
    </rPh>
    <phoneticPr fontId="2"/>
  </si>
  <si>
    <t>優人</t>
    <rPh sb="0" eb="2">
      <t>ユウト</t>
    </rPh>
    <phoneticPr fontId="2"/>
  </si>
  <si>
    <t>岩崎</t>
    <phoneticPr fontId="2"/>
  </si>
  <si>
    <t>奏良</t>
    <phoneticPr fontId="2"/>
  </si>
  <si>
    <t>いわさき</t>
    <phoneticPr fontId="2"/>
  </si>
  <si>
    <t>そら</t>
    <phoneticPr fontId="2"/>
  </si>
  <si>
    <t>藤沢市立明治中学校</t>
    <rPh sb="0" eb="2">
      <t>フジサワ</t>
    </rPh>
    <rPh sb="2" eb="4">
      <t>シリツ</t>
    </rPh>
    <rPh sb="4" eb="6">
      <t>メイジ</t>
    </rPh>
    <rPh sb="6" eb="9">
      <t>チュウガッコウ</t>
    </rPh>
    <phoneticPr fontId="2"/>
  </si>
  <si>
    <t>井上　裕子</t>
    <rPh sb="0" eb="2">
      <t>イノウエ</t>
    </rPh>
    <rPh sb="3" eb="5">
      <t>ユウコ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</si>
</sst>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94" xfId="0" applyFont="1" applyBorder="1" applyAlignment="1">
      <alignment horizontal="center" vertical="center" shrinkToFit="1"/>
    </xf>
    <xf numFmtId="0" fontId="5" fillId="0" borderId="137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73" xfId="0" applyFont="1" applyBorder="1" applyAlignment="1">
      <alignment horizontal="center" vertical="center" shrinkToFit="1"/>
    </xf>
    <xf numFmtId="0" fontId="6" fillId="0" borderId="174" xfId="0" applyFont="1" applyBorder="1" applyAlignment="1">
      <alignment horizontal="center" vertical="center" shrinkToFit="1"/>
    </xf>
    <xf numFmtId="0" fontId="6" fillId="0" borderId="175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70" xfId="0" applyFont="1" applyBorder="1" applyAlignment="1">
      <alignment horizontal="center" vertical="center" shrinkToFit="1"/>
    </xf>
    <xf numFmtId="0" fontId="5" fillId="0" borderId="171" xfId="0" applyFont="1" applyBorder="1" applyAlignment="1">
      <alignment horizontal="center" vertical="center" shrinkToFit="1"/>
    </xf>
    <xf numFmtId="0" fontId="5" fillId="0" borderId="172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2</xdr:row>
      <xdr:rowOff>19050</xdr:rowOff>
    </xdr:from>
    <xdr:to>
      <xdr:col>34</xdr:col>
      <xdr:colOff>47625</xdr:colOff>
      <xdr:row>18</xdr:row>
      <xdr:rowOff>142874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76275" y="14478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6" zoomScale="70" zoomScaleNormal="100" zoomScaleSheetLayoutView="70" workbookViewId="0">
      <selection activeCell="AR36" sqref="AR3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6" t="s">
        <v>691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 x14ac:dyDescent="0.2">
      <c r="A2" s="227" t="s">
        <v>580</v>
      </c>
      <c r="B2" s="228" t="s">
        <v>546</v>
      </c>
      <c r="C2" s="229"/>
      <c r="D2" s="229"/>
      <c r="E2" s="229"/>
      <c r="F2" s="229"/>
      <c r="G2" s="229"/>
      <c r="H2" s="229"/>
      <c r="I2" s="230"/>
      <c r="J2" s="231"/>
      <c r="K2" s="232"/>
      <c r="L2" s="233" t="s">
        <v>581</v>
      </c>
      <c r="M2" s="229"/>
      <c r="N2" s="229"/>
      <c r="O2" s="229"/>
      <c r="P2" s="229"/>
      <c r="Q2" s="229"/>
      <c r="R2" s="229"/>
      <c r="S2" s="230"/>
      <c r="T2" s="231"/>
      <c r="U2" s="231"/>
      <c r="V2" s="231"/>
      <c r="W2" s="231"/>
      <c r="X2" s="231"/>
      <c r="Y2" s="232"/>
      <c r="Z2" s="234" t="str">
        <f>IF(S2="","",VLOOKUP(S2,チーム番号!A2:E501,2,FALSE))</f>
        <v/>
      </c>
      <c r="AA2" s="235"/>
      <c r="AB2" s="235"/>
      <c r="AC2" s="235"/>
      <c r="AD2" s="235"/>
      <c r="AE2" s="235"/>
      <c r="AF2" s="236" t="s">
        <v>548</v>
      </c>
      <c r="AG2" s="236"/>
      <c r="AH2" s="236"/>
      <c r="AI2" s="236"/>
      <c r="AJ2" s="237"/>
      <c r="AK2" s="1"/>
    </row>
    <row r="3" spans="1:41" ht="13.5" customHeight="1" x14ac:dyDescent="0.15">
      <c r="A3" s="227"/>
      <c r="B3" s="187" t="s">
        <v>583</v>
      </c>
      <c r="C3" s="156"/>
      <c r="D3" s="156"/>
      <c r="E3" s="188"/>
      <c r="F3" s="192" t="str">
        <f>IF(S2="","",VLOOKUP(S2,チーム番号!A2:E501,5,FALSE))</f>
        <v/>
      </c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4"/>
      <c r="AB3" s="198" t="s">
        <v>1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30" customHeight="1" x14ac:dyDescent="0.15">
      <c r="A4" s="227"/>
      <c r="B4" s="189"/>
      <c r="C4" s="190"/>
      <c r="D4" s="190"/>
      <c r="E4" s="191"/>
      <c r="F4" s="195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7"/>
      <c r="AB4" s="202"/>
      <c r="AC4" s="203"/>
      <c r="AD4" s="203"/>
      <c r="AE4" s="203"/>
      <c r="AF4" s="4" t="s">
        <v>3</v>
      </c>
      <c r="AG4" s="203"/>
      <c r="AH4" s="203"/>
      <c r="AI4" s="203"/>
      <c r="AJ4" s="203"/>
      <c r="AK4" s="4" t="s">
        <v>3</v>
      </c>
      <c r="AL4" s="203"/>
      <c r="AM4" s="203"/>
      <c r="AN4" s="203"/>
      <c r="AO4" s="204"/>
    </row>
    <row r="5" spans="1:41" ht="13.5" customHeight="1" x14ac:dyDescent="0.15">
      <c r="A5" s="227"/>
      <c r="B5" s="207" t="s">
        <v>5</v>
      </c>
      <c r="C5" s="208"/>
      <c r="D5" s="208"/>
      <c r="E5" s="209"/>
      <c r="F5" s="210" t="s">
        <v>14</v>
      </c>
      <c r="G5" s="211"/>
      <c r="H5" s="211"/>
      <c r="I5" s="211"/>
      <c r="J5" s="211"/>
      <c r="K5" s="212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91"/>
      <c r="AB5" s="214" t="s">
        <v>4</v>
      </c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6"/>
    </row>
    <row r="6" spans="1:41" ht="30" customHeight="1" thickBot="1" x14ac:dyDescent="0.2">
      <c r="A6" s="227"/>
      <c r="B6" s="142"/>
      <c r="C6" s="143"/>
      <c r="D6" s="143"/>
      <c r="E6" s="144"/>
      <c r="F6" s="217"/>
      <c r="G6" s="218"/>
      <c r="H6" s="24" t="s">
        <v>13</v>
      </c>
      <c r="I6" s="219"/>
      <c r="J6" s="219"/>
      <c r="K6" s="22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5"/>
      <c r="AC6" s="206"/>
      <c r="AD6" s="206"/>
      <c r="AE6" s="206"/>
      <c r="AF6" s="25" t="s">
        <v>3</v>
      </c>
      <c r="AG6" s="206"/>
      <c r="AH6" s="206"/>
      <c r="AI6" s="206"/>
      <c r="AJ6" s="206"/>
      <c r="AK6" s="25" t="s">
        <v>3</v>
      </c>
      <c r="AL6" s="206"/>
      <c r="AM6" s="206"/>
      <c r="AN6" s="206"/>
      <c r="AO6" s="221"/>
    </row>
    <row r="7" spans="1:41" s="2" customFormat="1" ht="30" customHeight="1" thickBot="1" x14ac:dyDescent="0.2">
      <c r="A7" s="227" t="s">
        <v>586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587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548</v>
      </c>
      <c r="AG7" s="244"/>
      <c r="AH7" s="244"/>
      <c r="AI7" s="244"/>
      <c r="AJ7" s="245"/>
      <c r="AK7" s="1"/>
    </row>
    <row r="8" spans="1:41" ht="13.5" customHeight="1" x14ac:dyDescent="0.15">
      <c r="A8" s="227"/>
      <c r="B8" s="187" t="s">
        <v>588</v>
      </c>
      <c r="C8" s="156"/>
      <c r="D8" s="156"/>
      <c r="E8" s="188"/>
      <c r="F8" s="192" t="str">
        <f>IF(S7="","",VLOOKUP(S7,チーム番号!A2:E501,5,FALSE))</f>
        <v/>
      </c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 x14ac:dyDescent="0.15">
      <c r="A9" s="227"/>
      <c r="B9" s="189"/>
      <c r="C9" s="190"/>
      <c r="D9" s="190"/>
      <c r="E9" s="191"/>
      <c r="F9" s="195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7"/>
      <c r="AB9" s="202"/>
      <c r="AC9" s="203"/>
      <c r="AD9" s="203"/>
      <c r="AE9" s="203"/>
      <c r="AF9" s="4" t="s">
        <v>3</v>
      </c>
      <c r="AG9" s="203"/>
      <c r="AH9" s="203"/>
      <c r="AI9" s="203"/>
      <c r="AJ9" s="203"/>
      <c r="AK9" s="4" t="s">
        <v>3</v>
      </c>
      <c r="AL9" s="203"/>
      <c r="AM9" s="203"/>
      <c r="AN9" s="203"/>
      <c r="AO9" s="204"/>
    </row>
    <row r="10" spans="1:41" ht="13.5" customHeight="1" x14ac:dyDescent="0.15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4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 x14ac:dyDescent="0.2">
      <c r="A11" s="227"/>
      <c r="B11" s="142"/>
      <c r="C11" s="143"/>
      <c r="D11" s="143"/>
      <c r="E11" s="144"/>
      <c r="F11" s="217"/>
      <c r="G11" s="218"/>
      <c r="H11" s="24" t="s">
        <v>13</v>
      </c>
      <c r="I11" s="219"/>
      <c r="J11" s="219"/>
      <c r="K11" s="220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93"/>
      <c r="AB11" s="205"/>
      <c r="AC11" s="206"/>
      <c r="AD11" s="206"/>
      <c r="AE11" s="206"/>
      <c r="AF11" s="25" t="s">
        <v>3</v>
      </c>
      <c r="AG11" s="206"/>
      <c r="AH11" s="206"/>
      <c r="AI11" s="206"/>
      <c r="AJ11" s="206"/>
      <c r="AK11" s="25" t="s">
        <v>3</v>
      </c>
      <c r="AL11" s="206"/>
      <c r="AM11" s="206"/>
      <c r="AN11" s="206"/>
      <c r="AO11" s="221"/>
    </row>
    <row r="12" spans="1:41" ht="13.5" customHeight="1" x14ac:dyDescent="0.15">
      <c r="B12" s="175" t="s">
        <v>0</v>
      </c>
      <c r="C12" s="176"/>
      <c r="D12" s="176"/>
      <c r="E12" s="177"/>
      <c r="F12" s="178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80"/>
      <c r="R12" s="181" t="s">
        <v>0</v>
      </c>
      <c r="S12" s="176"/>
      <c r="T12" s="176"/>
      <c r="U12" s="177"/>
      <c r="V12" s="182"/>
      <c r="W12" s="183"/>
      <c r="X12" s="183"/>
      <c r="Y12" s="183"/>
      <c r="Z12" s="183"/>
      <c r="AA12" s="183"/>
      <c r="AB12" s="184"/>
      <c r="AC12" s="185"/>
      <c r="AD12" s="185"/>
      <c r="AE12" s="185"/>
      <c r="AF12" s="185"/>
      <c r="AG12" s="186"/>
      <c r="AH12" s="155" t="s">
        <v>545</v>
      </c>
      <c r="AI12" s="156"/>
      <c r="AJ12" s="156"/>
      <c r="AK12" s="156"/>
      <c r="AL12" s="156"/>
      <c r="AM12" s="156"/>
      <c r="AN12" s="156"/>
      <c r="AO12" s="157"/>
    </row>
    <row r="13" spans="1:41" ht="30" customHeight="1" thickBot="1" x14ac:dyDescent="0.2">
      <c r="B13" s="161" t="s">
        <v>6</v>
      </c>
      <c r="C13" s="162"/>
      <c r="D13" s="162"/>
      <c r="E13" s="163"/>
      <c r="F13" s="164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  <c r="R13" s="167" t="s">
        <v>7</v>
      </c>
      <c r="S13" s="168"/>
      <c r="T13" s="168"/>
      <c r="U13" s="169"/>
      <c r="V13" s="170"/>
      <c r="W13" s="171"/>
      <c r="X13" s="171"/>
      <c r="Y13" s="171"/>
      <c r="Z13" s="171"/>
      <c r="AA13" s="171"/>
      <c r="AB13" s="172"/>
      <c r="AC13" s="173"/>
      <c r="AD13" s="173"/>
      <c r="AE13" s="173"/>
      <c r="AF13" s="173"/>
      <c r="AG13" s="174"/>
      <c r="AH13" s="92" t="s">
        <v>578</v>
      </c>
      <c r="AI13" s="158"/>
      <c r="AJ13" s="159" t="s">
        <v>575</v>
      </c>
      <c r="AK13" s="159"/>
      <c r="AL13" s="159"/>
      <c r="AM13" s="159"/>
      <c r="AN13" s="158" t="s">
        <v>578</v>
      </c>
      <c r="AO13" s="160"/>
    </row>
    <row r="14" spans="1:41" ht="13.5" customHeight="1" x14ac:dyDescent="0.15">
      <c r="B14" s="148" t="s">
        <v>0</v>
      </c>
      <c r="C14" s="149"/>
      <c r="D14" s="149"/>
      <c r="E14" s="150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  <c r="R14" s="151" t="s">
        <v>0</v>
      </c>
      <c r="S14" s="149"/>
      <c r="T14" s="149"/>
      <c r="U14" s="150"/>
      <c r="V14" s="83"/>
      <c r="W14" s="84"/>
      <c r="X14" s="84"/>
      <c r="Y14" s="84"/>
      <c r="Z14" s="84"/>
      <c r="AA14" s="84"/>
      <c r="AB14" s="152"/>
      <c r="AC14" s="153"/>
      <c r="AD14" s="153"/>
      <c r="AE14" s="153"/>
      <c r="AF14" s="153"/>
      <c r="AG14" s="154"/>
      <c r="AH14" s="138"/>
      <c r="AI14" s="139"/>
      <c r="AJ14" s="139"/>
      <c r="AK14" s="139"/>
      <c r="AL14" s="139"/>
      <c r="AM14" s="139"/>
      <c r="AN14" s="139"/>
      <c r="AO14" s="139"/>
    </row>
    <row r="15" spans="1:41" ht="30" customHeight="1" thickBot="1" x14ac:dyDescent="0.2">
      <c r="B15" s="142" t="s">
        <v>8</v>
      </c>
      <c r="C15" s="143"/>
      <c r="D15" s="143"/>
      <c r="E15" s="144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8"/>
      <c r="R15" s="143" t="s">
        <v>9</v>
      </c>
      <c r="S15" s="143"/>
      <c r="T15" s="143"/>
      <c r="U15" s="144"/>
      <c r="V15" s="76"/>
      <c r="W15" s="77"/>
      <c r="X15" s="77"/>
      <c r="Y15" s="77"/>
      <c r="Z15" s="77"/>
      <c r="AA15" s="77"/>
      <c r="AB15" s="145"/>
      <c r="AC15" s="146"/>
      <c r="AD15" s="146"/>
      <c r="AE15" s="146"/>
      <c r="AF15" s="146"/>
      <c r="AG15" s="147"/>
      <c r="AH15" s="140"/>
      <c r="AI15" s="141"/>
      <c r="AJ15" s="141"/>
      <c r="AK15" s="141"/>
      <c r="AL15" s="141"/>
      <c r="AM15" s="141"/>
      <c r="AN15" s="141"/>
      <c r="AO15" s="141"/>
    </row>
    <row r="16" spans="1:41" ht="7.5" customHeight="1" x14ac:dyDescent="0.15"/>
    <row r="17" spans="2:41" ht="18" customHeight="1" thickBot="1" x14ac:dyDescent="0.2">
      <c r="B17" s="60" t="s">
        <v>10</v>
      </c>
      <c r="C17" s="60"/>
      <c r="D17" s="60"/>
      <c r="E17" s="60"/>
      <c r="F17" s="60"/>
      <c r="G17" s="60"/>
      <c r="H17" s="125" t="s">
        <v>577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</row>
    <row r="18" spans="2:41" ht="13.5" customHeight="1" x14ac:dyDescent="0.15">
      <c r="B18" s="126" t="s">
        <v>11</v>
      </c>
      <c r="C18" s="127"/>
      <c r="D18" s="130" t="s">
        <v>12</v>
      </c>
      <c r="E18" s="130"/>
      <c r="F18" s="132" t="s">
        <v>0</v>
      </c>
      <c r="G18" s="133"/>
      <c r="H18" s="133"/>
      <c r="I18" s="133"/>
      <c r="J18" s="133"/>
      <c r="K18" s="133" t="s">
        <v>0</v>
      </c>
      <c r="L18" s="133"/>
      <c r="M18" s="133"/>
      <c r="N18" s="133"/>
      <c r="O18" s="134"/>
      <c r="P18" s="120" t="s">
        <v>576</v>
      </c>
      <c r="Q18" s="121"/>
      <c r="R18" s="120" t="s">
        <v>15</v>
      </c>
      <c r="S18" s="121"/>
      <c r="T18" s="120" t="s">
        <v>16</v>
      </c>
      <c r="U18" s="123"/>
      <c r="V18" s="126" t="s">
        <v>11</v>
      </c>
      <c r="W18" s="127"/>
      <c r="X18" s="130" t="s">
        <v>12</v>
      </c>
      <c r="Y18" s="130"/>
      <c r="Z18" s="132" t="s">
        <v>0</v>
      </c>
      <c r="AA18" s="133"/>
      <c r="AB18" s="133"/>
      <c r="AC18" s="133"/>
      <c r="AD18" s="133"/>
      <c r="AE18" s="133" t="s">
        <v>0</v>
      </c>
      <c r="AF18" s="133"/>
      <c r="AG18" s="133"/>
      <c r="AH18" s="133"/>
      <c r="AI18" s="134"/>
      <c r="AJ18" s="120" t="s">
        <v>576</v>
      </c>
      <c r="AK18" s="121"/>
      <c r="AL18" s="120" t="s">
        <v>15</v>
      </c>
      <c r="AM18" s="121"/>
      <c r="AN18" s="120" t="s">
        <v>16</v>
      </c>
      <c r="AO18" s="123"/>
    </row>
    <row r="19" spans="2:41" ht="30" customHeight="1" thickBot="1" x14ac:dyDescent="0.2">
      <c r="B19" s="128"/>
      <c r="C19" s="129"/>
      <c r="D19" s="131"/>
      <c r="E19" s="131"/>
      <c r="F19" s="135" t="s">
        <v>542</v>
      </c>
      <c r="G19" s="136"/>
      <c r="H19" s="136"/>
      <c r="I19" s="136"/>
      <c r="J19" s="136"/>
      <c r="K19" s="136" t="s">
        <v>543</v>
      </c>
      <c r="L19" s="136"/>
      <c r="M19" s="136"/>
      <c r="N19" s="136"/>
      <c r="O19" s="137"/>
      <c r="P19" s="122"/>
      <c r="Q19" s="122"/>
      <c r="R19" s="122"/>
      <c r="S19" s="122"/>
      <c r="T19" s="122"/>
      <c r="U19" s="124"/>
      <c r="V19" s="128"/>
      <c r="W19" s="129"/>
      <c r="X19" s="131"/>
      <c r="Y19" s="131"/>
      <c r="Z19" s="135" t="s">
        <v>542</v>
      </c>
      <c r="AA19" s="136"/>
      <c r="AB19" s="136"/>
      <c r="AC19" s="136"/>
      <c r="AD19" s="136"/>
      <c r="AE19" s="136" t="s">
        <v>543</v>
      </c>
      <c r="AF19" s="136"/>
      <c r="AG19" s="136"/>
      <c r="AH19" s="136"/>
      <c r="AI19" s="137"/>
      <c r="AJ19" s="122"/>
      <c r="AK19" s="122"/>
      <c r="AL19" s="122"/>
      <c r="AM19" s="122"/>
      <c r="AN19" s="122"/>
      <c r="AO19" s="124"/>
    </row>
    <row r="20" spans="2:41" ht="13.5" customHeight="1" thickTop="1" x14ac:dyDescent="0.15">
      <c r="B20" s="113">
        <v>1</v>
      </c>
      <c r="C20" s="114"/>
      <c r="D20" s="115"/>
      <c r="E20" s="115"/>
      <c r="F20" s="117"/>
      <c r="G20" s="118"/>
      <c r="H20" s="118"/>
      <c r="I20" s="118"/>
      <c r="J20" s="118"/>
      <c r="K20" s="118"/>
      <c r="L20" s="118"/>
      <c r="M20" s="118"/>
      <c r="N20" s="118"/>
      <c r="O20" s="119"/>
      <c r="P20" s="115"/>
      <c r="Q20" s="115"/>
      <c r="R20" s="106"/>
      <c r="S20" s="107"/>
      <c r="T20" s="106" t="s">
        <v>544</v>
      </c>
      <c r="U20" s="108"/>
      <c r="V20" s="113">
        <v>7</v>
      </c>
      <c r="W20" s="114"/>
      <c r="X20" s="115"/>
      <c r="Y20" s="115"/>
      <c r="Z20" s="117"/>
      <c r="AA20" s="118"/>
      <c r="AB20" s="118"/>
      <c r="AC20" s="118"/>
      <c r="AD20" s="118"/>
      <c r="AE20" s="118"/>
      <c r="AF20" s="118"/>
      <c r="AG20" s="118"/>
      <c r="AH20" s="118"/>
      <c r="AI20" s="119"/>
      <c r="AJ20" s="115"/>
      <c r="AK20" s="115"/>
      <c r="AL20" s="106"/>
      <c r="AM20" s="107"/>
      <c r="AN20" s="106" t="s">
        <v>595</v>
      </c>
      <c r="AO20" s="108"/>
    </row>
    <row r="21" spans="2:41" ht="30" customHeight="1" x14ac:dyDescent="0.15">
      <c r="B21" s="96"/>
      <c r="C21" s="97"/>
      <c r="D21" s="116"/>
      <c r="E21" s="116"/>
      <c r="F21" s="110"/>
      <c r="G21" s="111"/>
      <c r="H21" s="111"/>
      <c r="I21" s="111"/>
      <c r="J21" s="111"/>
      <c r="K21" s="111"/>
      <c r="L21" s="111"/>
      <c r="M21" s="111"/>
      <c r="N21" s="111"/>
      <c r="O21" s="112"/>
      <c r="P21" s="116"/>
      <c r="Q21" s="116"/>
      <c r="R21" s="94"/>
      <c r="S21" s="95"/>
      <c r="T21" s="94"/>
      <c r="U21" s="109"/>
      <c r="V21" s="96"/>
      <c r="W21" s="97"/>
      <c r="X21" s="116"/>
      <c r="Y21" s="116"/>
      <c r="Z21" s="110"/>
      <c r="AA21" s="111"/>
      <c r="AB21" s="111"/>
      <c r="AC21" s="111"/>
      <c r="AD21" s="111"/>
      <c r="AE21" s="111"/>
      <c r="AF21" s="111"/>
      <c r="AG21" s="111"/>
      <c r="AH21" s="111"/>
      <c r="AI21" s="112"/>
      <c r="AJ21" s="116"/>
      <c r="AK21" s="116"/>
      <c r="AL21" s="94"/>
      <c r="AM21" s="95"/>
      <c r="AN21" s="94"/>
      <c r="AO21" s="109"/>
    </row>
    <row r="22" spans="2:41" ht="13.5" customHeight="1" x14ac:dyDescent="0.15">
      <c r="B22" s="86">
        <v>2</v>
      </c>
      <c r="C22" s="87"/>
      <c r="D22" s="74"/>
      <c r="E22" s="74"/>
      <c r="F22" s="83"/>
      <c r="G22" s="84"/>
      <c r="H22" s="84"/>
      <c r="I22" s="84"/>
      <c r="J22" s="84"/>
      <c r="K22" s="84"/>
      <c r="L22" s="84"/>
      <c r="M22" s="84"/>
      <c r="N22" s="84"/>
      <c r="O22" s="85"/>
      <c r="P22" s="74"/>
      <c r="Q22" s="74"/>
      <c r="R22" s="90"/>
      <c r="S22" s="91"/>
      <c r="T22" s="70" t="s">
        <v>544</v>
      </c>
      <c r="U22" s="71"/>
      <c r="V22" s="86">
        <v>8</v>
      </c>
      <c r="W22" s="87"/>
      <c r="X22" s="74"/>
      <c r="Y22" s="74"/>
      <c r="Z22" s="83"/>
      <c r="AA22" s="84"/>
      <c r="AB22" s="84"/>
      <c r="AC22" s="84"/>
      <c r="AD22" s="84"/>
      <c r="AE22" s="84"/>
      <c r="AF22" s="84"/>
      <c r="AG22" s="84"/>
      <c r="AH22" s="84"/>
      <c r="AI22" s="85"/>
      <c r="AJ22" s="74"/>
      <c r="AK22" s="74"/>
      <c r="AL22" s="90"/>
      <c r="AM22" s="91"/>
      <c r="AN22" s="70" t="s">
        <v>544</v>
      </c>
      <c r="AO22" s="71"/>
    </row>
    <row r="23" spans="2:41" ht="30" customHeight="1" x14ac:dyDescent="0.15">
      <c r="B23" s="104"/>
      <c r="C23" s="105"/>
      <c r="D23" s="98"/>
      <c r="E23" s="98"/>
      <c r="F23" s="101"/>
      <c r="G23" s="102"/>
      <c r="H23" s="102"/>
      <c r="I23" s="102"/>
      <c r="J23" s="102"/>
      <c r="K23" s="102"/>
      <c r="L23" s="102"/>
      <c r="M23" s="102"/>
      <c r="N23" s="102"/>
      <c r="O23" s="103"/>
      <c r="P23" s="98"/>
      <c r="Q23" s="98"/>
      <c r="R23" s="94"/>
      <c r="S23" s="95"/>
      <c r="T23" s="99"/>
      <c r="U23" s="100"/>
      <c r="V23" s="104"/>
      <c r="W23" s="105"/>
      <c r="X23" s="98"/>
      <c r="Y23" s="98"/>
      <c r="Z23" s="101"/>
      <c r="AA23" s="102"/>
      <c r="AB23" s="102"/>
      <c r="AC23" s="102"/>
      <c r="AD23" s="102"/>
      <c r="AE23" s="102"/>
      <c r="AF23" s="102"/>
      <c r="AG23" s="102"/>
      <c r="AH23" s="102"/>
      <c r="AI23" s="103"/>
      <c r="AJ23" s="98"/>
      <c r="AK23" s="98"/>
      <c r="AL23" s="94"/>
      <c r="AM23" s="95"/>
      <c r="AN23" s="99"/>
      <c r="AO23" s="100"/>
    </row>
    <row r="24" spans="2:41" ht="13.5" customHeight="1" x14ac:dyDescent="0.15">
      <c r="B24" s="96">
        <v>3</v>
      </c>
      <c r="C24" s="97"/>
      <c r="D24" s="74"/>
      <c r="E24" s="74"/>
      <c r="F24" s="83"/>
      <c r="G24" s="84"/>
      <c r="H24" s="84"/>
      <c r="I24" s="84"/>
      <c r="J24" s="84"/>
      <c r="K24" s="84"/>
      <c r="L24" s="84"/>
      <c r="M24" s="84"/>
      <c r="N24" s="84"/>
      <c r="O24" s="85"/>
      <c r="P24" s="74"/>
      <c r="Q24" s="74"/>
      <c r="R24" s="90"/>
      <c r="S24" s="91"/>
      <c r="T24" s="70" t="s">
        <v>544</v>
      </c>
      <c r="U24" s="71"/>
      <c r="V24" s="96">
        <v>9</v>
      </c>
      <c r="W24" s="97"/>
      <c r="X24" s="74"/>
      <c r="Y24" s="74"/>
      <c r="Z24" s="83"/>
      <c r="AA24" s="84"/>
      <c r="AB24" s="84"/>
      <c r="AC24" s="84"/>
      <c r="AD24" s="84"/>
      <c r="AE24" s="84"/>
      <c r="AF24" s="84"/>
      <c r="AG24" s="84"/>
      <c r="AH24" s="84"/>
      <c r="AI24" s="85"/>
      <c r="AJ24" s="74"/>
      <c r="AK24" s="74"/>
      <c r="AL24" s="90"/>
      <c r="AM24" s="91"/>
      <c r="AN24" s="70" t="s">
        <v>544</v>
      </c>
      <c r="AO24" s="71"/>
    </row>
    <row r="25" spans="2:41" ht="30" customHeight="1" x14ac:dyDescent="0.15">
      <c r="B25" s="96"/>
      <c r="C25" s="97"/>
      <c r="D25" s="98"/>
      <c r="E25" s="98"/>
      <c r="F25" s="101"/>
      <c r="G25" s="102"/>
      <c r="H25" s="102"/>
      <c r="I25" s="102"/>
      <c r="J25" s="102"/>
      <c r="K25" s="102"/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96"/>
      <c r="W25" s="97"/>
      <c r="X25" s="98"/>
      <c r="Y25" s="98"/>
      <c r="Z25" s="101"/>
      <c r="AA25" s="102"/>
      <c r="AB25" s="102"/>
      <c r="AC25" s="102"/>
      <c r="AD25" s="102"/>
      <c r="AE25" s="102"/>
      <c r="AF25" s="102"/>
      <c r="AG25" s="102"/>
      <c r="AH25" s="102"/>
      <c r="AI25" s="103"/>
      <c r="AJ25" s="98"/>
      <c r="AK25" s="98"/>
      <c r="AL25" s="94"/>
      <c r="AM25" s="95"/>
      <c r="AN25" s="99"/>
      <c r="AO25" s="100"/>
    </row>
    <row r="26" spans="2:41" ht="13.5" customHeight="1" x14ac:dyDescent="0.15">
      <c r="B26" s="86">
        <v>4</v>
      </c>
      <c r="C26" s="87"/>
      <c r="D26" s="74"/>
      <c r="E26" s="74"/>
      <c r="F26" s="83"/>
      <c r="G26" s="84"/>
      <c r="H26" s="84"/>
      <c r="I26" s="84"/>
      <c r="J26" s="84"/>
      <c r="K26" s="84"/>
      <c r="L26" s="84"/>
      <c r="M26" s="84"/>
      <c r="N26" s="84"/>
      <c r="O26" s="85"/>
      <c r="P26" s="74"/>
      <c r="Q26" s="74"/>
      <c r="R26" s="90"/>
      <c r="S26" s="91"/>
      <c r="T26" s="70" t="s">
        <v>544</v>
      </c>
      <c r="U26" s="71"/>
      <c r="V26" s="86">
        <v>10</v>
      </c>
      <c r="W26" s="87"/>
      <c r="X26" s="74"/>
      <c r="Y26" s="74"/>
      <c r="Z26" s="83"/>
      <c r="AA26" s="84"/>
      <c r="AB26" s="84"/>
      <c r="AC26" s="84"/>
      <c r="AD26" s="84"/>
      <c r="AE26" s="84"/>
      <c r="AF26" s="84"/>
      <c r="AG26" s="84"/>
      <c r="AH26" s="84"/>
      <c r="AI26" s="85"/>
      <c r="AJ26" s="74"/>
      <c r="AK26" s="74"/>
      <c r="AL26" s="90"/>
      <c r="AM26" s="91"/>
      <c r="AN26" s="70" t="s">
        <v>544</v>
      </c>
      <c r="AO26" s="71"/>
    </row>
    <row r="27" spans="2:41" ht="30" customHeight="1" x14ac:dyDescent="0.15">
      <c r="B27" s="104"/>
      <c r="C27" s="105"/>
      <c r="D27" s="98"/>
      <c r="E27" s="98"/>
      <c r="F27" s="101"/>
      <c r="G27" s="102"/>
      <c r="H27" s="102"/>
      <c r="I27" s="102"/>
      <c r="J27" s="102"/>
      <c r="K27" s="102"/>
      <c r="L27" s="102"/>
      <c r="M27" s="102"/>
      <c r="N27" s="102"/>
      <c r="O27" s="103"/>
      <c r="P27" s="98"/>
      <c r="Q27" s="98"/>
      <c r="R27" s="94"/>
      <c r="S27" s="95"/>
      <c r="T27" s="99"/>
      <c r="U27" s="100"/>
      <c r="V27" s="104"/>
      <c r="W27" s="105"/>
      <c r="X27" s="98"/>
      <c r="Y27" s="98"/>
      <c r="Z27" s="101"/>
      <c r="AA27" s="102"/>
      <c r="AB27" s="102"/>
      <c r="AC27" s="102"/>
      <c r="AD27" s="102"/>
      <c r="AE27" s="102"/>
      <c r="AF27" s="102"/>
      <c r="AG27" s="102"/>
      <c r="AH27" s="102"/>
      <c r="AI27" s="103"/>
      <c r="AJ27" s="98"/>
      <c r="AK27" s="98"/>
      <c r="AL27" s="94"/>
      <c r="AM27" s="95"/>
      <c r="AN27" s="99"/>
      <c r="AO27" s="100"/>
    </row>
    <row r="28" spans="2:41" ht="13.5" customHeight="1" x14ac:dyDescent="0.15">
      <c r="B28" s="96">
        <v>5</v>
      </c>
      <c r="C28" s="97"/>
      <c r="D28" s="74"/>
      <c r="E28" s="74"/>
      <c r="F28" s="83"/>
      <c r="G28" s="84"/>
      <c r="H28" s="84"/>
      <c r="I28" s="84"/>
      <c r="J28" s="84"/>
      <c r="K28" s="84"/>
      <c r="L28" s="84"/>
      <c r="M28" s="84"/>
      <c r="N28" s="84"/>
      <c r="O28" s="85"/>
      <c r="P28" s="74"/>
      <c r="Q28" s="74"/>
      <c r="R28" s="90"/>
      <c r="S28" s="91"/>
      <c r="T28" s="70" t="s">
        <v>544</v>
      </c>
      <c r="U28" s="71"/>
      <c r="V28" s="79">
        <v>11</v>
      </c>
      <c r="W28" s="80"/>
      <c r="X28" s="74"/>
      <c r="Y28" s="74"/>
      <c r="Z28" s="83"/>
      <c r="AA28" s="84"/>
      <c r="AB28" s="84"/>
      <c r="AC28" s="84"/>
      <c r="AD28" s="84"/>
      <c r="AE28" s="84"/>
      <c r="AF28" s="84"/>
      <c r="AG28" s="84"/>
      <c r="AH28" s="84"/>
      <c r="AI28" s="85"/>
      <c r="AJ28" s="74"/>
      <c r="AK28" s="74"/>
      <c r="AL28" s="90"/>
      <c r="AM28" s="91"/>
      <c r="AN28" s="70" t="s">
        <v>544</v>
      </c>
      <c r="AO28" s="71"/>
    </row>
    <row r="29" spans="2:41" ht="30" customHeight="1" x14ac:dyDescent="0.15">
      <c r="B29" s="96"/>
      <c r="C29" s="97"/>
      <c r="D29" s="98"/>
      <c r="E29" s="98"/>
      <c r="F29" s="101"/>
      <c r="G29" s="102"/>
      <c r="H29" s="102"/>
      <c r="I29" s="102"/>
      <c r="J29" s="102"/>
      <c r="K29" s="102"/>
      <c r="L29" s="102"/>
      <c r="M29" s="102"/>
      <c r="N29" s="102"/>
      <c r="O29" s="103"/>
      <c r="P29" s="98"/>
      <c r="Q29" s="98"/>
      <c r="R29" s="94"/>
      <c r="S29" s="95"/>
      <c r="T29" s="99"/>
      <c r="U29" s="100"/>
      <c r="V29" s="79"/>
      <c r="W29" s="80"/>
      <c r="X29" s="98"/>
      <c r="Y29" s="98"/>
      <c r="Z29" s="101"/>
      <c r="AA29" s="102"/>
      <c r="AB29" s="102"/>
      <c r="AC29" s="102"/>
      <c r="AD29" s="102"/>
      <c r="AE29" s="102"/>
      <c r="AF29" s="102"/>
      <c r="AG29" s="102"/>
      <c r="AH29" s="102"/>
      <c r="AI29" s="103"/>
      <c r="AJ29" s="98"/>
      <c r="AK29" s="98"/>
      <c r="AL29" s="94"/>
      <c r="AM29" s="95"/>
      <c r="AN29" s="99"/>
      <c r="AO29" s="100"/>
    </row>
    <row r="30" spans="2:41" ht="13.5" customHeight="1" x14ac:dyDescent="0.15">
      <c r="B30" s="86">
        <v>6</v>
      </c>
      <c r="C30" s="87"/>
      <c r="D30" s="74"/>
      <c r="E30" s="74"/>
      <c r="F30" s="83"/>
      <c r="G30" s="84"/>
      <c r="H30" s="84"/>
      <c r="I30" s="84"/>
      <c r="J30" s="84"/>
      <c r="K30" s="84"/>
      <c r="L30" s="84"/>
      <c r="M30" s="84"/>
      <c r="N30" s="84"/>
      <c r="O30" s="85"/>
      <c r="P30" s="74"/>
      <c r="Q30" s="74"/>
      <c r="R30" s="90"/>
      <c r="S30" s="91"/>
      <c r="T30" s="70" t="s">
        <v>544</v>
      </c>
      <c r="U30" s="71"/>
      <c r="V30" s="79">
        <v>12</v>
      </c>
      <c r="W30" s="80"/>
      <c r="X30" s="74"/>
      <c r="Y30" s="74"/>
      <c r="Z30" s="83"/>
      <c r="AA30" s="84"/>
      <c r="AB30" s="84"/>
      <c r="AC30" s="84"/>
      <c r="AD30" s="84"/>
      <c r="AE30" s="84"/>
      <c r="AF30" s="84"/>
      <c r="AG30" s="84"/>
      <c r="AH30" s="84"/>
      <c r="AI30" s="85"/>
      <c r="AJ30" s="74"/>
      <c r="AK30" s="74"/>
      <c r="AL30" s="90"/>
      <c r="AM30" s="91"/>
      <c r="AN30" s="70" t="s">
        <v>544</v>
      </c>
      <c r="AO30" s="71"/>
    </row>
    <row r="31" spans="2:41" ht="30" customHeight="1" thickBot="1" x14ac:dyDescent="0.2">
      <c r="B31" s="88"/>
      <c r="C31" s="89"/>
      <c r="D31" s="75"/>
      <c r="E31" s="75"/>
      <c r="F31" s="76"/>
      <c r="G31" s="77"/>
      <c r="H31" s="77"/>
      <c r="I31" s="77"/>
      <c r="J31" s="77"/>
      <c r="K31" s="77"/>
      <c r="L31" s="77"/>
      <c r="M31" s="77"/>
      <c r="N31" s="77"/>
      <c r="O31" s="78"/>
      <c r="P31" s="75"/>
      <c r="Q31" s="75"/>
      <c r="R31" s="92"/>
      <c r="S31" s="93"/>
      <c r="T31" s="72"/>
      <c r="U31" s="73"/>
      <c r="V31" s="81"/>
      <c r="W31" s="82"/>
      <c r="X31" s="75"/>
      <c r="Y31" s="75"/>
      <c r="Z31" s="76"/>
      <c r="AA31" s="77"/>
      <c r="AB31" s="77"/>
      <c r="AC31" s="77"/>
      <c r="AD31" s="77"/>
      <c r="AE31" s="77"/>
      <c r="AF31" s="77"/>
      <c r="AG31" s="77"/>
      <c r="AH31" s="77"/>
      <c r="AI31" s="78"/>
      <c r="AJ31" s="75"/>
      <c r="AK31" s="75"/>
      <c r="AL31" s="92"/>
      <c r="AM31" s="93"/>
      <c r="AN31" s="72"/>
      <c r="AO31" s="73"/>
    </row>
    <row r="32" spans="2:41" ht="7.5" customHeight="1" x14ac:dyDescent="0.15"/>
    <row r="33" spans="1:43" ht="18" customHeight="1" thickBot="1" x14ac:dyDescent="0.2">
      <c r="B33" s="60" t="s">
        <v>599</v>
      </c>
      <c r="C33" s="60"/>
      <c r="D33" s="60"/>
      <c r="E33" s="60"/>
      <c r="F33" s="60"/>
      <c r="G33" s="60"/>
      <c r="H33" s="60"/>
      <c r="I33" s="60"/>
      <c r="J33" s="60"/>
      <c r="K33" s="60"/>
      <c r="L33" s="61" t="s">
        <v>598</v>
      </c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</row>
    <row r="34" spans="1:43" ht="30" customHeight="1" thickBot="1" x14ac:dyDescent="0.2">
      <c r="B34" s="62" t="s">
        <v>596</v>
      </c>
      <c r="C34" s="63"/>
      <c r="D34" s="63"/>
      <c r="E34" s="63"/>
      <c r="F34" s="64"/>
      <c r="G34" s="65"/>
      <c r="H34" s="66"/>
      <c r="I34" s="67"/>
      <c r="J34" s="68"/>
      <c r="K34" s="66"/>
      <c r="L34" s="67"/>
      <c r="M34" s="68"/>
      <c r="N34" s="66"/>
      <c r="O34" s="67"/>
      <c r="P34" s="68"/>
      <c r="Q34" s="66"/>
      <c r="R34" s="67"/>
      <c r="S34" s="68"/>
      <c r="T34" s="66"/>
      <c r="U34" s="69"/>
      <c r="V34" s="62" t="s">
        <v>597</v>
      </c>
      <c r="W34" s="63"/>
      <c r="X34" s="63"/>
      <c r="Y34" s="63"/>
      <c r="Z34" s="64"/>
      <c r="AA34" s="65"/>
      <c r="AB34" s="66"/>
      <c r="AC34" s="67"/>
      <c r="AD34" s="68"/>
      <c r="AE34" s="66"/>
      <c r="AF34" s="67"/>
      <c r="AG34" s="68"/>
      <c r="AH34" s="66"/>
      <c r="AI34" s="67"/>
      <c r="AJ34" s="68"/>
      <c r="AK34" s="66"/>
      <c r="AL34" s="67"/>
      <c r="AM34" s="68"/>
      <c r="AN34" s="66"/>
      <c r="AO34" s="69"/>
    </row>
    <row r="35" spans="1:43" ht="7.5" customHeight="1" x14ac:dyDescent="0.15"/>
    <row r="36" spans="1:43" ht="18" customHeight="1" x14ac:dyDescent="0.15">
      <c r="B36" s="222" t="s">
        <v>676</v>
      </c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43" ht="22.5" customHeight="1" x14ac:dyDescent="0.15">
      <c r="B37" s="246"/>
      <c r="C37" s="246"/>
      <c r="D37" s="246"/>
      <c r="E37" s="246"/>
      <c r="F37" s="247" t="s">
        <v>683</v>
      </c>
      <c r="G37" s="247"/>
      <c r="H37" s="246"/>
      <c r="I37" s="246"/>
      <c r="J37" s="247" t="s">
        <v>677</v>
      </c>
      <c r="K37" s="247"/>
      <c r="L37" s="246"/>
      <c r="M37" s="246"/>
      <c r="N37" s="247" t="s">
        <v>678</v>
      </c>
      <c r="O37" s="247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679</v>
      </c>
      <c r="B39" s="223" t="s">
        <v>692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4" t="s">
        <v>680</v>
      </c>
      <c r="U39" s="224"/>
      <c r="V39" s="224"/>
      <c r="W39" s="224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50"/>
      <c r="AL39" s="210" t="s">
        <v>681</v>
      </c>
      <c r="AM39" s="212"/>
    </row>
    <row r="40" spans="1:43" ht="10.9" customHeight="1" x14ac:dyDescent="0.15"/>
    <row r="41" spans="1:43" ht="24" customHeight="1" x14ac:dyDescent="0.2">
      <c r="A41" s="49" t="s">
        <v>682</v>
      </c>
      <c r="B41" s="223" t="s">
        <v>692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4" t="s">
        <v>680</v>
      </c>
      <c r="U41" s="224"/>
      <c r="V41" s="224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50"/>
      <c r="AL41" s="210" t="s">
        <v>681</v>
      </c>
      <c r="AM41" s="212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BC44"/>
  <sheetViews>
    <sheetView view="pageBreakPreview" topLeftCell="A21" zoomScaleNormal="100" zoomScaleSheetLayoutView="100" workbookViewId="0">
      <selection activeCell="AT27" sqref="AT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6" t="str">
        <f>入力見本!B1</f>
        <v>令和元（２０１９）年度
神奈川県中学校バレーボール選手権大会参加申込書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 x14ac:dyDescent="0.2">
      <c r="A2" s="227" t="s">
        <v>580</v>
      </c>
      <c r="B2" s="228" t="s">
        <v>546</v>
      </c>
      <c r="C2" s="229"/>
      <c r="D2" s="229"/>
      <c r="E2" s="229"/>
      <c r="F2" s="229"/>
      <c r="G2" s="229"/>
      <c r="H2" s="229"/>
      <c r="I2" s="230">
        <v>1</v>
      </c>
      <c r="J2" s="231"/>
      <c r="K2" s="232"/>
      <c r="L2" s="233" t="s">
        <v>581</v>
      </c>
      <c r="M2" s="229"/>
      <c r="N2" s="229"/>
      <c r="O2" s="229"/>
      <c r="P2" s="229"/>
      <c r="Q2" s="229"/>
      <c r="R2" s="229"/>
      <c r="S2" s="230">
        <v>5117</v>
      </c>
      <c r="T2" s="231"/>
      <c r="U2" s="231"/>
      <c r="V2" s="231"/>
      <c r="W2" s="231"/>
      <c r="X2" s="231"/>
      <c r="Y2" s="232"/>
      <c r="Z2" s="234" t="str">
        <f>IF(S2="","",VLOOKUP(S2,チーム番号!A2:E501,2,FALSE))</f>
        <v>湘南</v>
      </c>
      <c r="AA2" s="235"/>
      <c r="AB2" s="235"/>
      <c r="AC2" s="235"/>
      <c r="AD2" s="235"/>
      <c r="AE2" s="235"/>
      <c r="AF2" s="236" t="s">
        <v>582</v>
      </c>
      <c r="AG2" s="236"/>
      <c r="AH2" s="236"/>
      <c r="AI2" s="236"/>
      <c r="AJ2" s="237"/>
      <c r="AK2" s="1"/>
    </row>
    <row r="3" spans="1:41" ht="13.5" customHeight="1" x14ac:dyDescent="0.15">
      <c r="A3" s="227"/>
      <c r="B3" s="187" t="s">
        <v>583</v>
      </c>
      <c r="C3" s="156"/>
      <c r="D3" s="156"/>
      <c r="E3" s="188"/>
      <c r="F3" s="278" t="str">
        <f>IF(S2="","",VLOOKUP(S2,チーム番号!A2:E501,5,FALSE))</f>
        <v>藤沢市立明治中学校</v>
      </c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80"/>
      <c r="AB3" s="198" t="s">
        <v>1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30" customHeight="1" x14ac:dyDescent="0.15">
      <c r="A4" s="227"/>
      <c r="B4" s="189"/>
      <c r="C4" s="190"/>
      <c r="D4" s="190"/>
      <c r="E4" s="191"/>
      <c r="F4" s="281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3"/>
      <c r="AB4" s="202" t="s">
        <v>693</v>
      </c>
      <c r="AC4" s="203"/>
      <c r="AD4" s="203"/>
      <c r="AE4" s="203"/>
      <c r="AF4" s="57" t="s">
        <v>584</v>
      </c>
      <c r="AG4" s="203" t="s">
        <v>694</v>
      </c>
      <c r="AH4" s="203"/>
      <c r="AI4" s="203"/>
      <c r="AJ4" s="203"/>
      <c r="AK4" s="57" t="s">
        <v>695</v>
      </c>
      <c r="AL4" s="203" t="s">
        <v>696</v>
      </c>
      <c r="AM4" s="203"/>
      <c r="AN4" s="203"/>
      <c r="AO4" s="204"/>
    </row>
    <row r="5" spans="1:41" ht="13.5" customHeight="1" x14ac:dyDescent="0.15">
      <c r="A5" s="227"/>
      <c r="B5" s="207" t="s">
        <v>5</v>
      </c>
      <c r="C5" s="208"/>
      <c r="D5" s="208"/>
      <c r="E5" s="209"/>
      <c r="F5" s="292" t="s">
        <v>14</v>
      </c>
      <c r="G5" s="293"/>
      <c r="H5" s="293"/>
      <c r="I5" s="293"/>
      <c r="J5" s="293"/>
      <c r="K5" s="294"/>
      <c r="L5" s="295" t="s">
        <v>699</v>
      </c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6"/>
      <c r="AB5" s="299" t="s">
        <v>697</v>
      </c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1"/>
    </row>
    <row r="6" spans="1:41" ht="30" customHeight="1" thickBot="1" x14ac:dyDescent="0.2">
      <c r="A6" s="227"/>
      <c r="B6" s="142"/>
      <c r="C6" s="143"/>
      <c r="D6" s="143"/>
      <c r="E6" s="144"/>
      <c r="F6" s="217" t="s">
        <v>700</v>
      </c>
      <c r="G6" s="218"/>
      <c r="H6" s="59" t="s">
        <v>13</v>
      </c>
      <c r="I6" s="219" t="s">
        <v>701</v>
      </c>
      <c r="J6" s="219"/>
      <c r="K6" s="220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8"/>
      <c r="AB6" s="205" t="s">
        <v>693</v>
      </c>
      <c r="AC6" s="206"/>
      <c r="AD6" s="206"/>
      <c r="AE6" s="206"/>
      <c r="AF6" s="58" t="s">
        <v>695</v>
      </c>
      <c r="AG6" s="206" t="s">
        <v>694</v>
      </c>
      <c r="AH6" s="206"/>
      <c r="AI6" s="206"/>
      <c r="AJ6" s="206"/>
      <c r="AK6" s="58" t="s">
        <v>584</v>
      </c>
      <c r="AL6" s="206" t="s">
        <v>698</v>
      </c>
      <c r="AM6" s="206"/>
      <c r="AN6" s="206"/>
      <c r="AO6" s="221"/>
    </row>
    <row r="7" spans="1:41" s="2" customFormat="1" ht="30" customHeight="1" thickBot="1" x14ac:dyDescent="0.2">
      <c r="A7" s="227" t="s">
        <v>586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587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582</v>
      </c>
      <c r="AG7" s="244"/>
      <c r="AH7" s="244"/>
      <c r="AI7" s="244"/>
      <c r="AJ7" s="245"/>
      <c r="AK7" s="1"/>
    </row>
    <row r="8" spans="1:41" ht="13.5" customHeight="1" x14ac:dyDescent="0.15">
      <c r="A8" s="227"/>
      <c r="B8" s="187" t="s">
        <v>588</v>
      </c>
      <c r="C8" s="156"/>
      <c r="D8" s="156"/>
      <c r="E8" s="188"/>
      <c r="F8" s="278" t="str">
        <f>IF(S7="","",VLOOKUP(S7,チーム番号!A2:E501,5,FALSE))</f>
        <v/>
      </c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80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 x14ac:dyDescent="0.15">
      <c r="A9" s="227"/>
      <c r="B9" s="189"/>
      <c r="C9" s="190"/>
      <c r="D9" s="190"/>
      <c r="E9" s="191"/>
      <c r="F9" s="281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3"/>
      <c r="AB9" s="202"/>
      <c r="AC9" s="203"/>
      <c r="AD9" s="203"/>
      <c r="AE9" s="203"/>
      <c r="AF9" s="4" t="s">
        <v>585</v>
      </c>
      <c r="AG9" s="203"/>
      <c r="AH9" s="203"/>
      <c r="AI9" s="203"/>
      <c r="AJ9" s="203"/>
      <c r="AK9" s="4" t="s">
        <v>585</v>
      </c>
      <c r="AL9" s="203"/>
      <c r="AM9" s="203"/>
      <c r="AN9" s="203"/>
      <c r="AO9" s="204"/>
    </row>
    <row r="10" spans="1:41" ht="13.5" customHeight="1" x14ac:dyDescent="0.15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589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 x14ac:dyDescent="0.2">
      <c r="A11" s="227"/>
      <c r="B11" s="302"/>
      <c r="C11" s="303"/>
      <c r="D11" s="303"/>
      <c r="E11" s="304"/>
      <c r="F11" s="305"/>
      <c r="G11" s="306"/>
      <c r="H11" s="51" t="s">
        <v>590</v>
      </c>
      <c r="I11" s="307"/>
      <c r="J11" s="307"/>
      <c r="K11" s="308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65"/>
      <c r="AB11" s="309"/>
      <c r="AC11" s="310"/>
      <c r="AD11" s="310"/>
      <c r="AE11" s="310"/>
      <c r="AF11" s="52" t="s">
        <v>585</v>
      </c>
      <c r="AG11" s="310"/>
      <c r="AH11" s="310"/>
      <c r="AI11" s="310"/>
      <c r="AJ11" s="310"/>
      <c r="AK11" s="52" t="s">
        <v>585</v>
      </c>
      <c r="AL11" s="310"/>
      <c r="AM11" s="310"/>
      <c r="AN11" s="310"/>
      <c r="AO11" s="311"/>
    </row>
    <row r="12" spans="1:41" ht="13.5" customHeight="1" x14ac:dyDescent="0.15">
      <c r="B12" s="285" t="s">
        <v>689</v>
      </c>
      <c r="C12" s="286"/>
      <c r="D12" s="286"/>
      <c r="E12" s="287"/>
      <c r="F12" s="271" t="s">
        <v>704</v>
      </c>
      <c r="G12" s="272"/>
      <c r="H12" s="272"/>
      <c r="I12" s="272"/>
      <c r="J12" s="272"/>
      <c r="K12" s="272" t="s">
        <v>705</v>
      </c>
      <c r="L12" s="272"/>
      <c r="M12" s="272"/>
      <c r="N12" s="272"/>
      <c r="O12" s="273"/>
      <c r="P12" s="266" t="s">
        <v>545</v>
      </c>
      <c r="Q12" s="267"/>
      <c r="R12" s="267"/>
      <c r="S12" s="267"/>
      <c r="T12" s="267"/>
      <c r="U12" s="268"/>
      <c r="V12" s="285" t="s">
        <v>0</v>
      </c>
      <c r="W12" s="286"/>
      <c r="X12" s="286"/>
      <c r="Y12" s="287"/>
      <c r="Z12" s="271" t="s">
        <v>708</v>
      </c>
      <c r="AA12" s="272"/>
      <c r="AB12" s="272"/>
      <c r="AC12" s="272"/>
      <c r="AD12" s="272"/>
      <c r="AE12" s="272" t="s">
        <v>709</v>
      </c>
      <c r="AF12" s="272"/>
      <c r="AG12" s="272"/>
      <c r="AH12" s="272"/>
      <c r="AI12" s="273"/>
      <c r="AJ12" s="266" t="s">
        <v>591</v>
      </c>
      <c r="AK12" s="267"/>
      <c r="AL12" s="267"/>
      <c r="AM12" s="267"/>
      <c r="AN12" s="267"/>
      <c r="AO12" s="268"/>
    </row>
    <row r="13" spans="1:41" ht="15" customHeight="1" x14ac:dyDescent="0.15">
      <c r="B13" s="250" t="s">
        <v>6</v>
      </c>
      <c r="C13" s="251"/>
      <c r="D13" s="251"/>
      <c r="E13" s="275"/>
      <c r="F13" s="256" t="s">
        <v>702</v>
      </c>
      <c r="G13" s="257"/>
      <c r="H13" s="257"/>
      <c r="I13" s="257"/>
      <c r="J13" s="258"/>
      <c r="K13" s="257" t="s">
        <v>703</v>
      </c>
      <c r="L13" s="257"/>
      <c r="M13" s="257"/>
      <c r="N13" s="257"/>
      <c r="O13" s="265"/>
      <c r="P13" s="55" t="s">
        <v>544</v>
      </c>
      <c r="Q13" s="254" t="s">
        <v>684</v>
      </c>
      <c r="R13" s="254"/>
      <c r="S13" s="254"/>
      <c r="T13" s="254"/>
      <c r="U13" s="255"/>
      <c r="V13" s="250" t="s">
        <v>592</v>
      </c>
      <c r="W13" s="251"/>
      <c r="X13" s="251"/>
      <c r="Y13" s="275"/>
      <c r="Z13" s="256" t="s">
        <v>706</v>
      </c>
      <c r="AA13" s="257"/>
      <c r="AB13" s="257"/>
      <c r="AC13" s="257"/>
      <c r="AD13" s="258"/>
      <c r="AE13" s="257" t="s">
        <v>707</v>
      </c>
      <c r="AF13" s="257"/>
      <c r="AG13" s="257"/>
      <c r="AH13" s="257"/>
      <c r="AI13" s="265"/>
      <c r="AJ13" s="56" t="s">
        <v>578</v>
      </c>
      <c r="AK13" s="254" t="s">
        <v>686</v>
      </c>
      <c r="AL13" s="254"/>
      <c r="AM13" s="254"/>
      <c r="AN13" s="254"/>
      <c r="AO13" s="255"/>
    </row>
    <row r="14" spans="1:41" ht="15" customHeight="1" thickBot="1" x14ac:dyDescent="0.2">
      <c r="B14" s="142"/>
      <c r="C14" s="143"/>
      <c r="D14" s="143"/>
      <c r="E14" s="144"/>
      <c r="F14" s="92"/>
      <c r="G14" s="158"/>
      <c r="H14" s="158"/>
      <c r="I14" s="158"/>
      <c r="J14" s="259"/>
      <c r="K14" s="158"/>
      <c r="L14" s="158"/>
      <c r="M14" s="158"/>
      <c r="N14" s="158"/>
      <c r="O14" s="93"/>
      <c r="P14" s="46"/>
      <c r="Q14" s="252" t="s">
        <v>685</v>
      </c>
      <c r="R14" s="252"/>
      <c r="S14" s="252"/>
      <c r="T14" s="252"/>
      <c r="U14" s="253"/>
      <c r="V14" s="142"/>
      <c r="W14" s="143"/>
      <c r="X14" s="143"/>
      <c r="Y14" s="144"/>
      <c r="Z14" s="92"/>
      <c r="AA14" s="158"/>
      <c r="AB14" s="158"/>
      <c r="AC14" s="158"/>
      <c r="AD14" s="259"/>
      <c r="AE14" s="158"/>
      <c r="AF14" s="158"/>
      <c r="AG14" s="158"/>
      <c r="AH14" s="158"/>
      <c r="AI14" s="93"/>
      <c r="AJ14" s="53" t="s">
        <v>544</v>
      </c>
      <c r="AK14" s="252" t="s">
        <v>687</v>
      </c>
      <c r="AL14" s="252"/>
      <c r="AM14" s="252"/>
      <c r="AN14" s="252"/>
      <c r="AO14" s="253"/>
    </row>
    <row r="15" spans="1:41" ht="13.5" customHeight="1" x14ac:dyDescent="0.15">
      <c r="B15" s="285" t="s">
        <v>689</v>
      </c>
      <c r="C15" s="286"/>
      <c r="D15" s="286"/>
      <c r="E15" s="287"/>
      <c r="F15" s="271" t="s">
        <v>758</v>
      </c>
      <c r="G15" s="272"/>
      <c r="H15" s="272"/>
      <c r="I15" s="272"/>
      <c r="J15" s="272"/>
      <c r="K15" s="272" t="s">
        <v>759</v>
      </c>
      <c r="L15" s="272"/>
      <c r="M15" s="272"/>
      <c r="N15" s="272"/>
      <c r="O15" s="273"/>
      <c r="P15" s="266" t="s">
        <v>545</v>
      </c>
      <c r="Q15" s="267"/>
      <c r="R15" s="267"/>
      <c r="S15" s="267"/>
      <c r="T15" s="267"/>
      <c r="U15" s="268"/>
      <c r="V15" s="285" t="s">
        <v>593</v>
      </c>
      <c r="W15" s="286"/>
      <c r="X15" s="286"/>
      <c r="Y15" s="287"/>
      <c r="Z15" s="271" t="s">
        <v>756</v>
      </c>
      <c r="AA15" s="272"/>
      <c r="AB15" s="272"/>
      <c r="AC15" s="272"/>
      <c r="AD15" s="272"/>
      <c r="AE15" s="272" t="s">
        <v>757</v>
      </c>
      <c r="AF15" s="272"/>
      <c r="AG15" s="272"/>
      <c r="AH15" s="272"/>
      <c r="AI15" s="274"/>
      <c r="AJ15" s="269" t="s">
        <v>674</v>
      </c>
      <c r="AK15" s="269"/>
      <c r="AL15" s="269"/>
      <c r="AM15" s="269"/>
      <c r="AN15" s="269"/>
      <c r="AO15" s="270"/>
    </row>
    <row r="16" spans="1:41" ht="15" customHeight="1" x14ac:dyDescent="0.15">
      <c r="B16" s="250" t="s">
        <v>690</v>
      </c>
      <c r="C16" s="251"/>
      <c r="D16" s="251"/>
      <c r="E16" s="251"/>
      <c r="F16" s="256" t="s">
        <v>760</v>
      </c>
      <c r="G16" s="257"/>
      <c r="H16" s="257"/>
      <c r="I16" s="257"/>
      <c r="J16" s="258"/>
      <c r="K16" s="257" t="s">
        <v>761</v>
      </c>
      <c r="L16" s="257"/>
      <c r="M16" s="257"/>
      <c r="N16" s="257"/>
      <c r="O16" s="265"/>
      <c r="P16" s="55" t="s">
        <v>544</v>
      </c>
      <c r="Q16" s="254" t="s">
        <v>688</v>
      </c>
      <c r="R16" s="254"/>
      <c r="S16" s="254"/>
      <c r="T16" s="254"/>
      <c r="U16" s="255"/>
      <c r="V16" s="250" t="s">
        <v>9</v>
      </c>
      <c r="W16" s="251"/>
      <c r="X16" s="251"/>
      <c r="Y16" s="251"/>
      <c r="Z16" s="256" t="s">
        <v>754</v>
      </c>
      <c r="AA16" s="257"/>
      <c r="AB16" s="257"/>
      <c r="AC16" s="257"/>
      <c r="AD16" s="258"/>
      <c r="AE16" s="257" t="s">
        <v>755</v>
      </c>
      <c r="AF16" s="257"/>
      <c r="AG16" s="257"/>
      <c r="AH16" s="257"/>
      <c r="AI16" s="260"/>
      <c r="AJ16" s="261"/>
      <c r="AK16" s="261"/>
      <c r="AL16" s="261"/>
      <c r="AM16" s="261"/>
      <c r="AN16" s="261"/>
      <c r="AO16" s="262"/>
    </row>
    <row r="17" spans="2:55" ht="15" customHeight="1" thickBot="1" x14ac:dyDescent="0.2">
      <c r="B17" s="142"/>
      <c r="C17" s="143"/>
      <c r="D17" s="143"/>
      <c r="E17" s="143"/>
      <c r="F17" s="92"/>
      <c r="G17" s="158"/>
      <c r="H17" s="158"/>
      <c r="I17" s="158"/>
      <c r="J17" s="259"/>
      <c r="K17" s="158"/>
      <c r="L17" s="158"/>
      <c r="M17" s="158"/>
      <c r="N17" s="158"/>
      <c r="O17" s="93"/>
      <c r="P17" s="47"/>
      <c r="Q17" s="252" t="s">
        <v>684</v>
      </c>
      <c r="R17" s="252"/>
      <c r="S17" s="252"/>
      <c r="T17" s="252"/>
      <c r="U17" s="253"/>
      <c r="V17" s="142"/>
      <c r="W17" s="143"/>
      <c r="X17" s="143"/>
      <c r="Y17" s="143"/>
      <c r="Z17" s="92"/>
      <c r="AA17" s="158"/>
      <c r="AB17" s="158"/>
      <c r="AC17" s="158"/>
      <c r="AD17" s="259"/>
      <c r="AE17" s="158"/>
      <c r="AF17" s="158"/>
      <c r="AG17" s="158"/>
      <c r="AH17" s="158"/>
      <c r="AI17" s="160"/>
      <c r="AJ17" s="263"/>
      <c r="AK17" s="263"/>
      <c r="AL17" s="263"/>
      <c r="AM17" s="263"/>
      <c r="AN17" s="263"/>
      <c r="AO17" s="264"/>
    </row>
    <row r="18" spans="2:55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55" ht="18" customHeight="1" thickBot="1" x14ac:dyDescent="0.2">
      <c r="B19" s="60" t="s">
        <v>10</v>
      </c>
      <c r="C19" s="60"/>
      <c r="D19" s="60"/>
      <c r="E19" s="60"/>
      <c r="F19" s="60"/>
      <c r="G19" s="60"/>
      <c r="H19" s="125" t="s">
        <v>577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2:55" ht="13.5" customHeight="1" x14ac:dyDescent="0.15">
      <c r="B20" s="126" t="s">
        <v>594</v>
      </c>
      <c r="C20" s="127"/>
      <c r="D20" s="130" t="s">
        <v>12</v>
      </c>
      <c r="E20" s="130"/>
      <c r="F20" s="132" t="s">
        <v>593</v>
      </c>
      <c r="G20" s="133"/>
      <c r="H20" s="133"/>
      <c r="I20" s="133"/>
      <c r="J20" s="133"/>
      <c r="K20" s="133" t="s">
        <v>593</v>
      </c>
      <c r="L20" s="133"/>
      <c r="M20" s="133"/>
      <c r="N20" s="133"/>
      <c r="O20" s="134"/>
      <c r="P20" s="120" t="s">
        <v>576</v>
      </c>
      <c r="Q20" s="121"/>
      <c r="R20" s="288" t="s">
        <v>15</v>
      </c>
      <c r="S20" s="312"/>
      <c r="T20" s="288" t="s">
        <v>16</v>
      </c>
      <c r="U20" s="289"/>
      <c r="V20" s="126" t="s">
        <v>594</v>
      </c>
      <c r="W20" s="127"/>
      <c r="X20" s="130" t="s">
        <v>12</v>
      </c>
      <c r="Y20" s="130"/>
      <c r="Z20" s="132" t="s">
        <v>593</v>
      </c>
      <c r="AA20" s="133"/>
      <c r="AB20" s="133"/>
      <c r="AC20" s="133"/>
      <c r="AD20" s="133"/>
      <c r="AE20" s="133" t="s">
        <v>593</v>
      </c>
      <c r="AF20" s="133"/>
      <c r="AG20" s="133"/>
      <c r="AH20" s="133"/>
      <c r="AI20" s="134"/>
      <c r="AJ20" s="120" t="s">
        <v>576</v>
      </c>
      <c r="AK20" s="121"/>
      <c r="AL20" s="288" t="s">
        <v>15</v>
      </c>
      <c r="AM20" s="312"/>
      <c r="AN20" s="288" t="s">
        <v>16</v>
      </c>
      <c r="AO20" s="289"/>
    </row>
    <row r="21" spans="2:55" ht="30" customHeight="1" thickBot="1" x14ac:dyDescent="0.2">
      <c r="B21" s="128"/>
      <c r="C21" s="129"/>
      <c r="D21" s="131"/>
      <c r="E21" s="131"/>
      <c r="F21" s="135" t="s">
        <v>542</v>
      </c>
      <c r="G21" s="136"/>
      <c r="H21" s="136"/>
      <c r="I21" s="136"/>
      <c r="J21" s="136"/>
      <c r="K21" s="136" t="s">
        <v>543</v>
      </c>
      <c r="L21" s="136"/>
      <c r="M21" s="136"/>
      <c r="N21" s="136"/>
      <c r="O21" s="137"/>
      <c r="P21" s="122"/>
      <c r="Q21" s="122"/>
      <c r="R21" s="290"/>
      <c r="S21" s="290"/>
      <c r="T21" s="290"/>
      <c r="U21" s="291"/>
      <c r="V21" s="128"/>
      <c r="W21" s="129"/>
      <c r="X21" s="131"/>
      <c r="Y21" s="131"/>
      <c r="Z21" s="135" t="s">
        <v>542</v>
      </c>
      <c r="AA21" s="136"/>
      <c r="AB21" s="136"/>
      <c r="AC21" s="136"/>
      <c r="AD21" s="136"/>
      <c r="AE21" s="136" t="s">
        <v>543</v>
      </c>
      <c r="AF21" s="136"/>
      <c r="AG21" s="136"/>
      <c r="AH21" s="136"/>
      <c r="AI21" s="137"/>
      <c r="AJ21" s="122"/>
      <c r="AK21" s="122"/>
      <c r="AL21" s="290"/>
      <c r="AM21" s="290"/>
      <c r="AN21" s="290"/>
      <c r="AO21" s="291"/>
    </row>
    <row r="22" spans="2:55" ht="13.5" customHeight="1" thickTop="1" x14ac:dyDescent="0.15">
      <c r="B22" s="113">
        <v>1</v>
      </c>
      <c r="C22" s="114"/>
      <c r="D22" s="115">
        <v>1</v>
      </c>
      <c r="E22" s="115"/>
      <c r="F22" s="318" t="s">
        <v>710</v>
      </c>
      <c r="G22" s="319"/>
      <c r="H22" s="319"/>
      <c r="I22" s="319"/>
      <c r="J22" s="319"/>
      <c r="K22" s="319" t="s">
        <v>711</v>
      </c>
      <c r="L22" s="319"/>
      <c r="M22" s="319"/>
      <c r="N22" s="319"/>
      <c r="O22" s="320"/>
      <c r="P22" s="115">
        <v>3</v>
      </c>
      <c r="Q22" s="115"/>
      <c r="R22" s="106">
        <v>165</v>
      </c>
      <c r="S22" s="107"/>
      <c r="T22" s="106" t="s">
        <v>544</v>
      </c>
      <c r="U22" s="107"/>
      <c r="V22" s="113">
        <v>7</v>
      </c>
      <c r="W22" s="114"/>
      <c r="X22" s="115">
        <v>7</v>
      </c>
      <c r="Y22" s="115"/>
      <c r="Z22" s="318" t="s">
        <v>734</v>
      </c>
      <c r="AA22" s="319"/>
      <c r="AB22" s="319"/>
      <c r="AC22" s="319"/>
      <c r="AD22" s="319"/>
      <c r="AE22" s="319" t="s">
        <v>735</v>
      </c>
      <c r="AF22" s="319"/>
      <c r="AG22" s="319"/>
      <c r="AH22" s="319"/>
      <c r="AI22" s="320"/>
      <c r="AJ22" s="115">
        <v>2</v>
      </c>
      <c r="AK22" s="115"/>
      <c r="AL22" s="106">
        <v>163</v>
      </c>
      <c r="AM22" s="107"/>
      <c r="AN22" s="321" t="s">
        <v>595</v>
      </c>
      <c r="AO22" s="322"/>
    </row>
    <row r="23" spans="2:55" ht="30" customHeight="1" x14ac:dyDescent="0.15">
      <c r="B23" s="96"/>
      <c r="C23" s="97"/>
      <c r="D23" s="116"/>
      <c r="E23" s="116"/>
      <c r="F23" s="317" t="s">
        <v>712</v>
      </c>
      <c r="G23" s="313"/>
      <c r="H23" s="313"/>
      <c r="I23" s="313"/>
      <c r="J23" s="313"/>
      <c r="K23" s="313" t="s">
        <v>713</v>
      </c>
      <c r="L23" s="313"/>
      <c r="M23" s="313"/>
      <c r="N23" s="313"/>
      <c r="O23" s="314"/>
      <c r="P23" s="116"/>
      <c r="Q23" s="116"/>
      <c r="R23" s="94"/>
      <c r="S23" s="95"/>
      <c r="T23" s="94"/>
      <c r="U23" s="95"/>
      <c r="V23" s="96"/>
      <c r="W23" s="97"/>
      <c r="X23" s="116"/>
      <c r="Y23" s="116"/>
      <c r="Z23" s="317" t="s">
        <v>736</v>
      </c>
      <c r="AA23" s="313"/>
      <c r="AB23" s="313"/>
      <c r="AC23" s="313"/>
      <c r="AD23" s="313"/>
      <c r="AE23" s="313" t="s">
        <v>737</v>
      </c>
      <c r="AF23" s="313"/>
      <c r="AG23" s="313"/>
      <c r="AH23" s="313"/>
      <c r="AI23" s="314"/>
      <c r="AJ23" s="116"/>
      <c r="AK23" s="116"/>
      <c r="AL23" s="94"/>
      <c r="AM23" s="95"/>
      <c r="AN23" s="323"/>
      <c r="AO23" s="324"/>
    </row>
    <row r="24" spans="2:55" ht="13.5" customHeight="1" x14ac:dyDescent="0.15">
      <c r="B24" s="86">
        <v>2</v>
      </c>
      <c r="C24" s="87"/>
      <c r="D24" s="74">
        <v>2</v>
      </c>
      <c r="E24" s="74"/>
      <c r="F24" s="318" t="s">
        <v>714</v>
      </c>
      <c r="G24" s="319"/>
      <c r="H24" s="319"/>
      <c r="I24" s="319"/>
      <c r="J24" s="319"/>
      <c r="K24" s="319" t="s">
        <v>715</v>
      </c>
      <c r="L24" s="319"/>
      <c r="M24" s="319"/>
      <c r="N24" s="319"/>
      <c r="O24" s="320"/>
      <c r="P24" s="74">
        <v>2</v>
      </c>
      <c r="Q24" s="74"/>
      <c r="R24" s="90">
        <v>161</v>
      </c>
      <c r="S24" s="91"/>
      <c r="T24" s="70" t="s">
        <v>544</v>
      </c>
      <c r="U24" s="71"/>
      <c r="V24" s="86">
        <v>8</v>
      </c>
      <c r="W24" s="87"/>
      <c r="X24" s="74">
        <v>8</v>
      </c>
      <c r="Y24" s="74"/>
      <c r="Z24" s="318" t="s">
        <v>726</v>
      </c>
      <c r="AA24" s="319"/>
      <c r="AB24" s="319"/>
      <c r="AC24" s="319"/>
      <c r="AD24" s="319"/>
      <c r="AE24" s="319" t="s">
        <v>727</v>
      </c>
      <c r="AF24" s="319"/>
      <c r="AG24" s="319"/>
      <c r="AH24" s="319"/>
      <c r="AI24" s="320"/>
      <c r="AJ24" s="74">
        <v>2</v>
      </c>
      <c r="AK24" s="74"/>
      <c r="AL24" s="90">
        <v>163</v>
      </c>
      <c r="AM24" s="91"/>
      <c r="AN24" s="315" t="s">
        <v>544</v>
      </c>
      <c r="AO24" s="316"/>
    </row>
    <row r="25" spans="2:55" ht="30" customHeight="1" x14ac:dyDescent="0.15">
      <c r="B25" s="104"/>
      <c r="C25" s="105"/>
      <c r="D25" s="98"/>
      <c r="E25" s="98"/>
      <c r="F25" s="317" t="s">
        <v>716</v>
      </c>
      <c r="G25" s="313"/>
      <c r="H25" s="313"/>
      <c r="I25" s="313"/>
      <c r="J25" s="313"/>
      <c r="K25" s="313" t="s">
        <v>717</v>
      </c>
      <c r="L25" s="313"/>
      <c r="M25" s="313"/>
      <c r="N25" s="313"/>
      <c r="O25" s="314"/>
      <c r="P25" s="98"/>
      <c r="Q25" s="98"/>
      <c r="R25" s="94"/>
      <c r="S25" s="95"/>
      <c r="T25" s="99"/>
      <c r="U25" s="100"/>
      <c r="V25" s="104"/>
      <c r="W25" s="105"/>
      <c r="X25" s="98"/>
      <c r="Y25" s="98"/>
      <c r="Z25" s="317" t="s">
        <v>728</v>
      </c>
      <c r="AA25" s="313"/>
      <c r="AB25" s="313"/>
      <c r="AC25" s="313"/>
      <c r="AD25" s="313"/>
      <c r="AE25" s="313" t="s">
        <v>729</v>
      </c>
      <c r="AF25" s="313"/>
      <c r="AG25" s="313"/>
      <c r="AH25" s="313"/>
      <c r="AI25" s="314"/>
      <c r="AJ25" s="98"/>
      <c r="AK25" s="98"/>
      <c r="AL25" s="94"/>
      <c r="AM25" s="95"/>
      <c r="AN25" s="315"/>
      <c r="AO25" s="316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</row>
    <row r="26" spans="2:55" ht="13.5" customHeight="1" x14ac:dyDescent="0.15">
      <c r="B26" s="96">
        <v>3</v>
      </c>
      <c r="C26" s="97"/>
      <c r="D26" s="74">
        <v>3</v>
      </c>
      <c r="E26" s="74"/>
      <c r="F26" s="318" t="s">
        <v>718</v>
      </c>
      <c r="G26" s="319"/>
      <c r="H26" s="319"/>
      <c r="I26" s="319"/>
      <c r="J26" s="319"/>
      <c r="K26" s="319" t="s">
        <v>719</v>
      </c>
      <c r="L26" s="319"/>
      <c r="M26" s="319"/>
      <c r="N26" s="319"/>
      <c r="O26" s="320"/>
      <c r="P26" s="74">
        <v>3</v>
      </c>
      <c r="Q26" s="74"/>
      <c r="R26" s="90">
        <v>165</v>
      </c>
      <c r="S26" s="91"/>
      <c r="T26" s="328" t="s">
        <v>544</v>
      </c>
      <c r="U26" s="329"/>
      <c r="V26" s="96">
        <v>9</v>
      </c>
      <c r="W26" s="97"/>
      <c r="X26" s="74">
        <v>9</v>
      </c>
      <c r="Y26" s="74"/>
      <c r="Z26" s="318" t="s">
        <v>750</v>
      </c>
      <c r="AA26" s="319"/>
      <c r="AB26" s="319"/>
      <c r="AC26" s="319"/>
      <c r="AD26" s="319"/>
      <c r="AE26" s="319" t="s">
        <v>751</v>
      </c>
      <c r="AF26" s="319"/>
      <c r="AG26" s="319"/>
      <c r="AH26" s="319"/>
      <c r="AI26" s="320"/>
      <c r="AJ26" s="74">
        <v>2</v>
      </c>
      <c r="AK26" s="74"/>
      <c r="AL26" s="90">
        <v>169</v>
      </c>
      <c r="AM26" s="91"/>
      <c r="AN26" s="315" t="s">
        <v>544</v>
      </c>
      <c r="AO26" s="316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</row>
    <row r="27" spans="2:55" ht="30" customHeight="1" x14ac:dyDescent="0.15">
      <c r="B27" s="96"/>
      <c r="C27" s="97"/>
      <c r="D27" s="98"/>
      <c r="E27" s="98"/>
      <c r="F27" s="317" t="s">
        <v>720</v>
      </c>
      <c r="G27" s="313"/>
      <c r="H27" s="313"/>
      <c r="I27" s="313"/>
      <c r="J27" s="313"/>
      <c r="K27" s="313" t="s">
        <v>721</v>
      </c>
      <c r="L27" s="313"/>
      <c r="M27" s="313"/>
      <c r="N27" s="313"/>
      <c r="O27" s="314"/>
      <c r="P27" s="98"/>
      <c r="Q27" s="98"/>
      <c r="R27" s="94"/>
      <c r="S27" s="95"/>
      <c r="T27" s="328"/>
      <c r="U27" s="329"/>
      <c r="V27" s="96"/>
      <c r="W27" s="97"/>
      <c r="X27" s="98"/>
      <c r="Y27" s="98"/>
      <c r="Z27" s="330" t="s">
        <v>752</v>
      </c>
      <c r="AA27" s="331"/>
      <c r="AB27" s="331"/>
      <c r="AC27" s="331"/>
      <c r="AD27" s="331"/>
      <c r="AE27" s="331" t="s">
        <v>753</v>
      </c>
      <c r="AF27" s="331"/>
      <c r="AG27" s="331"/>
      <c r="AH27" s="331"/>
      <c r="AI27" s="332"/>
      <c r="AJ27" s="98"/>
      <c r="AK27" s="98"/>
      <c r="AL27" s="94"/>
      <c r="AM27" s="95"/>
      <c r="AN27" s="315"/>
      <c r="AO27" s="316"/>
    </row>
    <row r="28" spans="2:55" ht="13.5" customHeight="1" x14ac:dyDescent="0.15">
      <c r="B28" s="86">
        <v>4</v>
      </c>
      <c r="C28" s="87"/>
      <c r="D28" s="74">
        <v>4</v>
      </c>
      <c r="E28" s="74"/>
      <c r="F28" s="318" t="s">
        <v>722</v>
      </c>
      <c r="G28" s="319"/>
      <c r="H28" s="319"/>
      <c r="I28" s="319"/>
      <c r="J28" s="319"/>
      <c r="K28" s="319" t="s">
        <v>723</v>
      </c>
      <c r="L28" s="319"/>
      <c r="M28" s="319"/>
      <c r="N28" s="319"/>
      <c r="O28" s="320"/>
      <c r="P28" s="74">
        <v>2</v>
      </c>
      <c r="Q28" s="74"/>
      <c r="R28" s="90">
        <v>174</v>
      </c>
      <c r="S28" s="91"/>
      <c r="T28" s="315" t="s">
        <v>544</v>
      </c>
      <c r="U28" s="316"/>
      <c r="V28" s="86">
        <v>10</v>
      </c>
      <c r="W28" s="87"/>
      <c r="X28" s="74">
        <v>10</v>
      </c>
      <c r="Y28" s="74"/>
      <c r="Z28" s="318" t="s">
        <v>746</v>
      </c>
      <c r="AA28" s="319"/>
      <c r="AB28" s="319"/>
      <c r="AC28" s="319"/>
      <c r="AD28" s="319"/>
      <c r="AE28" s="319" t="s">
        <v>747</v>
      </c>
      <c r="AF28" s="319"/>
      <c r="AG28" s="319"/>
      <c r="AH28" s="319"/>
      <c r="AI28" s="320"/>
      <c r="AJ28" s="74">
        <v>2</v>
      </c>
      <c r="AK28" s="74"/>
      <c r="AL28" s="90">
        <v>167</v>
      </c>
      <c r="AM28" s="91"/>
      <c r="AN28" s="315" t="s">
        <v>544</v>
      </c>
      <c r="AO28" s="316"/>
    </row>
    <row r="29" spans="2:55" ht="30" customHeight="1" x14ac:dyDescent="0.15">
      <c r="B29" s="104"/>
      <c r="C29" s="105"/>
      <c r="D29" s="98"/>
      <c r="E29" s="98"/>
      <c r="F29" s="317" t="s">
        <v>724</v>
      </c>
      <c r="G29" s="313"/>
      <c r="H29" s="313"/>
      <c r="I29" s="313"/>
      <c r="J29" s="313"/>
      <c r="K29" s="313" t="s">
        <v>725</v>
      </c>
      <c r="L29" s="313"/>
      <c r="M29" s="313"/>
      <c r="N29" s="313"/>
      <c r="O29" s="314"/>
      <c r="P29" s="98"/>
      <c r="Q29" s="98"/>
      <c r="R29" s="94"/>
      <c r="S29" s="95"/>
      <c r="T29" s="315"/>
      <c r="U29" s="316"/>
      <c r="V29" s="104"/>
      <c r="W29" s="105"/>
      <c r="X29" s="98"/>
      <c r="Y29" s="98"/>
      <c r="Z29" s="317" t="s">
        <v>748</v>
      </c>
      <c r="AA29" s="313"/>
      <c r="AB29" s="313"/>
      <c r="AC29" s="313"/>
      <c r="AD29" s="313"/>
      <c r="AE29" s="313" t="s">
        <v>749</v>
      </c>
      <c r="AF29" s="313"/>
      <c r="AG29" s="313"/>
      <c r="AH29" s="313"/>
      <c r="AI29" s="314"/>
      <c r="AJ29" s="98"/>
      <c r="AK29" s="98"/>
      <c r="AL29" s="94"/>
      <c r="AM29" s="95"/>
      <c r="AN29" s="315"/>
      <c r="AO29" s="316"/>
    </row>
    <row r="30" spans="2:55" ht="13.5" customHeight="1" x14ac:dyDescent="0.15">
      <c r="B30" s="96">
        <v>5</v>
      </c>
      <c r="C30" s="97"/>
      <c r="D30" s="74">
        <v>5</v>
      </c>
      <c r="E30" s="74"/>
      <c r="F30" s="318" t="s">
        <v>738</v>
      </c>
      <c r="G30" s="319"/>
      <c r="H30" s="319"/>
      <c r="I30" s="319"/>
      <c r="J30" s="319"/>
      <c r="K30" s="319" t="s">
        <v>739</v>
      </c>
      <c r="L30" s="319"/>
      <c r="M30" s="319"/>
      <c r="N30" s="319"/>
      <c r="O30" s="320"/>
      <c r="P30" s="74">
        <v>2</v>
      </c>
      <c r="Q30" s="74"/>
      <c r="R30" s="90">
        <v>168</v>
      </c>
      <c r="S30" s="91"/>
      <c r="T30" s="315" t="s">
        <v>544</v>
      </c>
      <c r="U30" s="316"/>
      <c r="V30" s="79">
        <v>11</v>
      </c>
      <c r="W30" s="80"/>
      <c r="X30" s="74">
        <v>11</v>
      </c>
      <c r="Y30" s="74"/>
      <c r="Z30" s="318" t="s">
        <v>742</v>
      </c>
      <c r="AA30" s="319"/>
      <c r="AB30" s="319"/>
      <c r="AC30" s="319"/>
      <c r="AD30" s="319"/>
      <c r="AE30" s="319" t="s">
        <v>743</v>
      </c>
      <c r="AF30" s="319"/>
      <c r="AG30" s="319"/>
      <c r="AH30" s="319"/>
      <c r="AI30" s="320"/>
      <c r="AJ30" s="74">
        <v>2</v>
      </c>
      <c r="AK30" s="74"/>
      <c r="AL30" s="90">
        <v>156</v>
      </c>
      <c r="AM30" s="91"/>
      <c r="AN30" s="315" t="s">
        <v>544</v>
      </c>
      <c r="AO30" s="316"/>
    </row>
    <row r="31" spans="2:55" ht="30" customHeight="1" x14ac:dyDescent="0.15">
      <c r="B31" s="96"/>
      <c r="C31" s="97"/>
      <c r="D31" s="98"/>
      <c r="E31" s="98"/>
      <c r="F31" s="317" t="s">
        <v>740</v>
      </c>
      <c r="G31" s="313"/>
      <c r="H31" s="313"/>
      <c r="I31" s="313"/>
      <c r="J31" s="313"/>
      <c r="K31" s="313" t="s">
        <v>741</v>
      </c>
      <c r="L31" s="313"/>
      <c r="M31" s="313"/>
      <c r="N31" s="313"/>
      <c r="O31" s="314"/>
      <c r="P31" s="98"/>
      <c r="Q31" s="98"/>
      <c r="R31" s="94"/>
      <c r="S31" s="95"/>
      <c r="T31" s="315"/>
      <c r="U31" s="316"/>
      <c r="V31" s="79"/>
      <c r="W31" s="80"/>
      <c r="X31" s="98"/>
      <c r="Y31" s="98"/>
      <c r="Z31" s="317" t="s">
        <v>744</v>
      </c>
      <c r="AA31" s="313"/>
      <c r="AB31" s="313"/>
      <c r="AC31" s="313"/>
      <c r="AD31" s="313"/>
      <c r="AE31" s="313" t="s">
        <v>745</v>
      </c>
      <c r="AF31" s="313"/>
      <c r="AG31" s="313"/>
      <c r="AH31" s="313"/>
      <c r="AI31" s="314"/>
      <c r="AJ31" s="98"/>
      <c r="AK31" s="98"/>
      <c r="AL31" s="94"/>
      <c r="AM31" s="95"/>
      <c r="AN31" s="315"/>
      <c r="AO31" s="316"/>
    </row>
    <row r="32" spans="2:55" ht="13.5" customHeight="1" x14ac:dyDescent="0.15">
      <c r="B32" s="86">
        <v>6</v>
      </c>
      <c r="C32" s="87"/>
      <c r="D32" s="74">
        <v>6</v>
      </c>
      <c r="E32" s="74"/>
      <c r="F32" s="318" t="s">
        <v>730</v>
      </c>
      <c r="G32" s="319"/>
      <c r="H32" s="319"/>
      <c r="I32" s="319"/>
      <c r="J32" s="319"/>
      <c r="K32" s="319" t="s">
        <v>731</v>
      </c>
      <c r="L32" s="319"/>
      <c r="M32" s="319"/>
      <c r="N32" s="319"/>
      <c r="O32" s="320"/>
      <c r="P32" s="74">
        <v>2</v>
      </c>
      <c r="Q32" s="74"/>
      <c r="R32" s="90">
        <v>160</v>
      </c>
      <c r="S32" s="91"/>
      <c r="T32" s="315" t="s">
        <v>544</v>
      </c>
      <c r="U32" s="316"/>
      <c r="V32" s="79">
        <v>12</v>
      </c>
      <c r="W32" s="80"/>
      <c r="X32" s="74">
        <v>12</v>
      </c>
      <c r="Y32" s="74"/>
      <c r="Z32" s="318" t="s">
        <v>764</v>
      </c>
      <c r="AA32" s="319"/>
      <c r="AB32" s="319"/>
      <c r="AC32" s="319"/>
      <c r="AD32" s="319"/>
      <c r="AE32" s="319" t="s">
        <v>765</v>
      </c>
      <c r="AF32" s="319"/>
      <c r="AG32" s="319"/>
      <c r="AH32" s="319"/>
      <c r="AI32" s="320"/>
      <c r="AJ32" s="74">
        <v>2</v>
      </c>
      <c r="AK32" s="74"/>
      <c r="AL32" s="90">
        <v>168</v>
      </c>
      <c r="AM32" s="91"/>
      <c r="AN32" s="315" t="s">
        <v>544</v>
      </c>
      <c r="AO32" s="316"/>
    </row>
    <row r="33" spans="1:43" ht="30" customHeight="1" thickBot="1" x14ac:dyDescent="0.2">
      <c r="B33" s="88"/>
      <c r="C33" s="89"/>
      <c r="D33" s="75"/>
      <c r="E33" s="75"/>
      <c r="F33" s="325" t="s">
        <v>732</v>
      </c>
      <c r="G33" s="326"/>
      <c r="H33" s="326"/>
      <c r="I33" s="326"/>
      <c r="J33" s="326"/>
      <c r="K33" s="326" t="s">
        <v>733</v>
      </c>
      <c r="L33" s="326"/>
      <c r="M33" s="326"/>
      <c r="N33" s="326"/>
      <c r="O33" s="327"/>
      <c r="P33" s="75"/>
      <c r="Q33" s="75"/>
      <c r="R33" s="92"/>
      <c r="S33" s="93"/>
      <c r="T33" s="333"/>
      <c r="U33" s="334"/>
      <c r="V33" s="81"/>
      <c r="W33" s="82"/>
      <c r="X33" s="75"/>
      <c r="Y33" s="75"/>
      <c r="Z33" s="325" t="s">
        <v>762</v>
      </c>
      <c r="AA33" s="326"/>
      <c r="AB33" s="326"/>
      <c r="AC33" s="326"/>
      <c r="AD33" s="326"/>
      <c r="AE33" s="326" t="s">
        <v>763</v>
      </c>
      <c r="AF33" s="326"/>
      <c r="AG33" s="326"/>
      <c r="AH33" s="326"/>
      <c r="AI33" s="327"/>
      <c r="AJ33" s="75"/>
      <c r="AK33" s="75"/>
      <c r="AL33" s="92"/>
      <c r="AM33" s="93"/>
      <c r="AN33" s="333"/>
      <c r="AO33" s="334"/>
    </row>
    <row r="34" spans="1:43" ht="7.5" customHeight="1" x14ac:dyDescent="0.15"/>
    <row r="35" spans="1:43" ht="18" customHeight="1" thickBot="1" x14ac:dyDescent="0.2">
      <c r="B35" s="60" t="s">
        <v>599</v>
      </c>
      <c r="C35" s="60"/>
      <c r="D35" s="60"/>
      <c r="E35" s="60"/>
      <c r="F35" s="60"/>
      <c r="G35" s="60"/>
      <c r="H35" s="60"/>
      <c r="I35" s="60"/>
      <c r="J35" s="60"/>
      <c r="K35" s="60"/>
      <c r="L35" s="61" t="s">
        <v>598</v>
      </c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</row>
    <row r="36" spans="1:43" ht="30" customHeight="1" thickBot="1" x14ac:dyDescent="0.2">
      <c r="B36" s="62" t="s">
        <v>596</v>
      </c>
      <c r="C36" s="63"/>
      <c r="D36" s="63"/>
      <c r="E36" s="63"/>
      <c r="F36" s="64"/>
      <c r="G36" s="284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7"/>
      <c r="V36" s="62" t="s">
        <v>597</v>
      </c>
      <c r="W36" s="63"/>
      <c r="X36" s="63"/>
      <c r="Y36" s="63"/>
      <c r="Z36" s="64"/>
      <c r="AA36" s="284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7"/>
    </row>
    <row r="37" spans="1:43" ht="7.5" customHeight="1" x14ac:dyDescent="0.15"/>
    <row r="38" spans="1:43" ht="18" customHeight="1" x14ac:dyDescent="0.15">
      <c r="B38" s="222" t="s">
        <v>676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</row>
    <row r="39" spans="1:43" ht="22.5" customHeight="1" x14ac:dyDescent="0.15">
      <c r="B39" s="246">
        <v>2019</v>
      </c>
      <c r="C39" s="246"/>
      <c r="D39" s="246"/>
      <c r="E39" s="246"/>
      <c r="F39" s="247" t="s">
        <v>683</v>
      </c>
      <c r="G39" s="247"/>
      <c r="H39" s="246">
        <v>5</v>
      </c>
      <c r="I39" s="246"/>
      <c r="J39" s="247" t="s">
        <v>677</v>
      </c>
      <c r="K39" s="247"/>
      <c r="L39" s="246">
        <v>9</v>
      </c>
      <c r="M39" s="246"/>
      <c r="N39" s="247" t="s">
        <v>678</v>
      </c>
      <c r="O39" s="247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3" t="s">
        <v>766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4" t="s">
        <v>680</v>
      </c>
      <c r="U41" s="224"/>
      <c r="V41" s="224"/>
      <c r="W41" s="224"/>
      <c r="X41" s="225" t="s">
        <v>767</v>
      </c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50"/>
      <c r="AL41" s="210" t="s">
        <v>681</v>
      </c>
      <c r="AM41" s="212"/>
    </row>
    <row r="42" spans="1:43" ht="10.9" customHeight="1" x14ac:dyDescent="0.15"/>
    <row r="43" spans="1:43" ht="24" customHeight="1" x14ac:dyDescent="0.2">
      <c r="A43" s="49" t="s">
        <v>682</v>
      </c>
      <c r="B43" s="223" t="s">
        <v>692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4" t="s">
        <v>680</v>
      </c>
      <c r="U43" s="224"/>
      <c r="V43" s="224"/>
      <c r="W43" s="224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50"/>
      <c r="AL43" s="210" t="s">
        <v>681</v>
      </c>
      <c r="AM43" s="212"/>
    </row>
    <row r="44" spans="1:43" ht="7.5" customHeight="1" x14ac:dyDescent="0.15"/>
  </sheetData>
  <sheetProtection sheet="1" objects="1" scenarios="1"/>
  <mergeCells count="241"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T32:U33"/>
    <mergeCell ref="V32:W33"/>
    <mergeCell ref="Z29:AD29"/>
    <mergeCell ref="AE29:AI29"/>
    <mergeCell ref="T30:U31"/>
    <mergeCell ref="V30:W31"/>
    <mergeCell ref="X30:Y31"/>
    <mergeCell ref="Z28:AD28"/>
    <mergeCell ref="Z24:AD24"/>
    <mergeCell ref="AE24:AI24"/>
    <mergeCell ref="P30:Q31"/>
    <mergeCell ref="R30:S31"/>
    <mergeCell ref="Z27:AD27"/>
    <mergeCell ref="AE27:AI27"/>
    <mergeCell ref="X32:Y33"/>
    <mergeCell ref="Z26:AD26"/>
    <mergeCell ref="B30:C31"/>
    <mergeCell ref="D30:E31"/>
    <mergeCell ref="AE26:AI26"/>
    <mergeCell ref="AJ32:AK33"/>
    <mergeCell ref="AL32:AM33"/>
    <mergeCell ref="Z32:AD32"/>
    <mergeCell ref="AE32:AI32"/>
    <mergeCell ref="B32:C33"/>
    <mergeCell ref="D32:E33"/>
    <mergeCell ref="F32:J32"/>
    <mergeCell ref="K32:O32"/>
    <mergeCell ref="P32:Q33"/>
    <mergeCell ref="R32:S33"/>
    <mergeCell ref="AE28:AI28"/>
    <mergeCell ref="B28:C29"/>
    <mergeCell ref="D28:E29"/>
    <mergeCell ref="F28:J28"/>
    <mergeCell ref="K28:O28"/>
    <mergeCell ref="P28:Q29"/>
    <mergeCell ref="R28:S29"/>
    <mergeCell ref="AJ28:AK29"/>
    <mergeCell ref="F29:J29"/>
    <mergeCell ref="Z33:AD33"/>
    <mergeCell ref="AE33:AI33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F27:J27"/>
    <mergeCell ref="K27:O27"/>
    <mergeCell ref="Z31:AD31"/>
    <mergeCell ref="AE31:AI31"/>
    <mergeCell ref="T26:U27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N24:AO25"/>
    <mergeCell ref="F25:J25"/>
    <mergeCell ref="K25:O25"/>
    <mergeCell ref="F31:J31"/>
    <mergeCell ref="K31:O31"/>
    <mergeCell ref="V24:W25"/>
    <mergeCell ref="X24:Y25"/>
    <mergeCell ref="F30:J30"/>
    <mergeCell ref="K30:O30"/>
    <mergeCell ref="AJ24:AK25"/>
    <mergeCell ref="K29:O29"/>
    <mergeCell ref="AL26:AM27"/>
    <mergeCell ref="AN26:AO27"/>
    <mergeCell ref="V26:W27"/>
    <mergeCell ref="X26:Y27"/>
    <mergeCell ref="Z30:AD30"/>
    <mergeCell ref="AE30:AI30"/>
    <mergeCell ref="AJ26:AK27"/>
    <mergeCell ref="F26:J26"/>
    <mergeCell ref="K26:O26"/>
    <mergeCell ref="P26:Q27"/>
    <mergeCell ref="R26:S27"/>
    <mergeCell ref="AN30:AO31"/>
    <mergeCell ref="Z25:AD25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E25:AI25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R25:AW25"/>
    <mergeCell ref="AX25:BC25"/>
    <mergeCell ref="AR26:AW26"/>
    <mergeCell ref="AX26:BC26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activeCell="AD22" sqref="AD22:AH22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6" t="str">
        <f>入力見本!B1</f>
        <v>令和元（２０１９）年度
神奈川県中学校バレーボール選手権大会参加申込書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</row>
    <row r="2" spans="1:40" s="2" customFormat="1" ht="37.5" customHeight="1" thickBot="1" x14ac:dyDescent="0.2">
      <c r="A2" s="402" t="s">
        <v>546</v>
      </c>
      <c r="B2" s="403"/>
      <c r="C2" s="403"/>
      <c r="D2" s="403"/>
      <c r="E2" s="403"/>
      <c r="F2" s="403"/>
      <c r="G2" s="403"/>
      <c r="H2" s="404">
        <f>IF(入力!I2="","",入力!I2)</f>
        <v>1</v>
      </c>
      <c r="I2" s="368"/>
      <c r="J2" s="405"/>
      <c r="K2" s="406" t="s">
        <v>547</v>
      </c>
      <c r="L2" s="403"/>
      <c r="M2" s="403"/>
      <c r="N2" s="403"/>
      <c r="O2" s="403"/>
      <c r="P2" s="403"/>
      <c r="Q2" s="403"/>
      <c r="R2" s="404">
        <f>IF(入力!S2="","",入力!S2)</f>
        <v>5117</v>
      </c>
      <c r="S2" s="368"/>
      <c r="T2" s="368"/>
      <c r="U2" s="368"/>
      <c r="V2" s="368"/>
      <c r="W2" s="368"/>
      <c r="X2" s="405"/>
      <c r="Y2" s="367" t="str">
        <f>IF(R2="","",VLOOKUP(R2,チーム番号!A2:E501,2,FALSE))</f>
        <v>湘南</v>
      </c>
      <c r="Z2" s="368"/>
      <c r="AA2" s="368"/>
      <c r="AB2" s="368"/>
      <c r="AC2" s="368"/>
      <c r="AD2" s="368"/>
      <c r="AE2" s="393" t="s">
        <v>548</v>
      </c>
      <c r="AF2" s="393"/>
      <c r="AG2" s="393"/>
      <c r="AH2" s="393"/>
      <c r="AI2" s="394"/>
      <c r="AJ2" s="1"/>
    </row>
    <row r="3" spans="1:40" ht="18.75" customHeight="1" x14ac:dyDescent="0.15">
      <c r="A3" s="409" t="s">
        <v>2</v>
      </c>
      <c r="B3" s="410"/>
      <c r="C3" s="410"/>
      <c r="D3" s="411"/>
      <c r="E3" s="369" t="str">
        <f>CONCATENATE(入力!F3,"　　",入力!F8)</f>
        <v>藤沢市立明治中学校　　</v>
      </c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1"/>
      <c r="AA3" s="379" t="s">
        <v>1</v>
      </c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1"/>
    </row>
    <row r="4" spans="1:40" ht="37.5" customHeight="1" x14ac:dyDescent="0.15">
      <c r="A4" s="161"/>
      <c r="B4" s="162"/>
      <c r="C4" s="162"/>
      <c r="D4" s="163"/>
      <c r="E4" s="195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7"/>
      <c r="AA4" s="373"/>
      <c r="AB4" s="374"/>
      <c r="AC4" s="374"/>
      <c r="AD4" s="374"/>
      <c r="AE4" s="4" t="s">
        <v>3</v>
      </c>
      <c r="AF4" s="374"/>
      <c r="AG4" s="374"/>
      <c r="AH4" s="374"/>
      <c r="AI4" s="374"/>
      <c r="AJ4" s="4" t="s">
        <v>3</v>
      </c>
      <c r="AK4" s="374"/>
      <c r="AL4" s="374"/>
      <c r="AM4" s="374"/>
      <c r="AN4" s="375"/>
    </row>
    <row r="5" spans="1:40" ht="18.75" customHeight="1" x14ac:dyDescent="0.15">
      <c r="A5" s="207" t="s">
        <v>5</v>
      </c>
      <c r="B5" s="208"/>
      <c r="C5" s="208"/>
      <c r="D5" s="209"/>
      <c r="E5" s="210" t="s">
        <v>14</v>
      </c>
      <c r="F5" s="211"/>
      <c r="G5" s="211"/>
      <c r="H5" s="211"/>
      <c r="I5" s="211"/>
      <c r="J5" s="212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9"/>
      <c r="AA5" s="214" t="s">
        <v>4</v>
      </c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6"/>
    </row>
    <row r="6" spans="1:40" ht="37.5" customHeight="1" x14ac:dyDescent="0.15">
      <c r="A6" s="161"/>
      <c r="B6" s="162"/>
      <c r="C6" s="162"/>
      <c r="D6" s="163"/>
      <c r="E6" s="407"/>
      <c r="F6" s="408"/>
      <c r="G6" s="5" t="s">
        <v>13</v>
      </c>
      <c r="H6" s="395"/>
      <c r="I6" s="395"/>
      <c r="J6" s="396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3"/>
      <c r="AA6" s="373"/>
      <c r="AB6" s="374"/>
      <c r="AC6" s="374"/>
      <c r="AD6" s="374"/>
      <c r="AE6" s="4" t="s">
        <v>3</v>
      </c>
      <c r="AF6" s="374"/>
      <c r="AG6" s="374"/>
      <c r="AH6" s="374"/>
      <c r="AI6" s="374"/>
      <c r="AJ6" s="4" t="s">
        <v>3</v>
      </c>
      <c r="AK6" s="374"/>
      <c r="AL6" s="374"/>
      <c r="AM6" s="374"/>
      <c r="AN6" s="375"/>
    </row>
    <row r="7" spans="1:40" ht="18.75" customHeight="1" x14ac:dyDescent="0.15">
      <c r="A7" s="148" t="s">
        <v>0</v>
      </c>
      <c r="B7" s="149"/>
      <c r="C7" s="149"/>
      <c r="D7" s="150"/>
      <c r="E7" s="389" t="str">
        <f>IF(入力!F12="","",入力!F12)</f>
        <v>いわき</v>
      </c>
      <c r="F7" s="390"/>
      <c r="G7" s="390"/>
      <c r="H7" s="390"/>
      <c r="I7" s="390"/>
      <c r="J7" s="390"/>
      <c r="K7" s="390" t="str">
        <f>IF(入力!L12="","",入力!L12)</f>
        <v/>
      </c>
      <c r="L7" s="390"/>
      <c r="M7" s="390"/>
      <c r="N7" s="390"/>
      <c r="O7" s="390"/>
      <c r="P7" s="391"/>
      <c r="Q7" s="151" t="s">
        <v>0</v>
      </c>
      <c r="R7" s="149"/>
      <c r="S7" s="149"/>
      <c r="T7" s="150"/>
      <c r="U7" s="151" t="e">
        <f>IF(入力!#REF!="","",入力!#REF!)</f>
        <v>#REF!</v>
      </c>
      <c r="V7" s="149"/>
      <c r="W7" s="149"/>
      <c r="X7" s="149"/>
      <c r="Y7" s="149"/>
      <c r="Z7" s="392"/>
      <c r="AA7" s="372" t="str">
        <f>IF(入力!AB12="","",入力!AB12)</f>
        <v/>
      </c>
      <c r="AB7" s="149"/>
      <c r="AC7" s="149"/>
      <c r="AD7" s="149"/>
      <c r="AE7" s="149"/>
      <c r="AF7" s="150"/>
      <c r="AG7" s="385" t="s">
        <v>545</v>
      </c>
      <c r="AH7" s="386"/>
      <c r="AI7" s="386"/>
      <c r="AJ7" s="386"/>
      <c r="AK7" s="386"/>
      <c r="AL7" s="386"/>
      <c r="AM7" s="386"/>
      <c r="AN7" s="387"/>
    </row>
    <row r="8" spans="1:40" ht="37.5" customHeight="1" thickBot="1" x14ac:dyDescent="0.2">
      <c r="A8" s="161" t="s">
        <v>6</v>
      </c>
      <c r="B8" s="162"/>
      <c r="C8" s="162"/>
      <c r="D8" s="163"/>
      <c r="E8" s="412" t="str">
        <f>IF(入力!F13="","",入力!F13)</f>
        <v>岩城</v>
      </c>
      <c r="F8" s="413"/>
      <c r="G8" s="413"/>
      <c r="H8" s="413"/>
      <c r="I8" s="413"/>
      <c r="J8" s="413"/>
      <c r="K8" s="413" t="str">
        <f>IF(入力!L13="","",入力!L13)</f>
        <v/>
      </c>
      <c r="L8" s="413"/>
      <c r="M8" s="413"/>
      <c r="N8" s="413"/>
      <c r="O8" s="413"/>
      <c r="P8" s="414"/>
      <c r="Q8" s="167" t="s">
        <v>7</v>
      </c>
      <c r="R8" s="168"/>
      <c r="S8" s="168"/>
      <c r="T8" s="169"/>
      <c r="U8" s="380" t="e">
        <f>IF(入力!#REF!="","",入力!#REF!)</f>
        <v>#REF!</v>
      </c>
      <c r="V8" s="381"/>
      <c r="W8" s="381"/>
      <c r="X8" s="381"/>
      <c r="Y8" s="381"/>
      <c r="Z8" s="382"/>
      <c r="AA8" s="383" t="str">
        <f>IF(入力!AB13="","",入力!AB13)</f>
        <v/>
      </c>
      <c r="AB8" s="381"/>
      <c r="AC8" s="381"/>
      <c r="AD8" s="381"/>
      <c r="AE8" s="381"/>
      <c r="AF8" s="384"/>
      <c r="AG8" s="360" t="str">
        <f>IF(入力!AJ13="","",入力!AJ13)</f>
        <v>　</v>
      </c>
      <c r="AH8" s="143"/>
      <c r="AI8" s="159" t="s">
        <v>575</v>
      </c>
      <c r="AJ8" s="159"/>
      <c r="AK8" s="159"/>
      <c r="AL8" s="159"/>
      <c r="AM8" s="143" t="str">
        <f>IF(入力!AO13="","",入力!AO13)</f>
        <v/>
      </c>
      <c r="AN8" s="388"/>
    </row>
    <row r="9" spans="1:40" ht="18.75" customHeight="1" x14ac:dyDescent="0.15">
      <c r="A9" s="148" t="s">
        <v>0</v>
      </c>
      <c r="B9" s="149"/>
      <c r="C9" s="149"/>
      <c r="D9" s="150"/>
      <c r="E9" s="151" t="str">
        <f>IF(入力!F15="","",入力!F15)</f>
        <v>わたなべ</v>
      </c>
      <c r="F9" s="149"/>
      <c r="G9" s="149"/>
      <c r="H9" s="149"/>
      <c r="I9" s="149"/>
      <c r="J9" s="392"/>
      <c r="K9" s="372" t="str">
        <f>IF(入力!L15="","",入力!L15)</f>
        <v/>
      </c>
      <c r="L9" s="149"/>
      <c r="M9" s="149"/>
      <c r="N9" s="149"/>
      <c r="O9" s="149"/>
      <c r="P9" s="150"/>
      <c r="Q9" s="151" t="s">
        <v>0</v>
      </c>
      <c r="R9" s="149"/>
      <c r="S9" s="149"/>
      <c r="T9" s="150"/>
      <c r="U9" s="151" t="e">
        <f>IF(入力!#REF!="","",入力!#REF!)</f>
        <v>#REF!</v>
      </c>
      <c r="V9" s="149"/>
      <c r="W9" s="149"/>
      <c r="X9" s="149"/>
      <c r="Y9" s="149"/>
      <c r="Z9" s="392"/>
      <c r="AA9" s="372" t="str">
        <f>IF(入力!AB15="","",入力!AB15)</f>
        <v/>
      </c>
      <c r="AB9" s="149"/>
      <c r="AC9" s="149"/>
      <c r="AD9" s="149"/>
      <c r="AE9" s="149"/>
      <c r="AF9" s="415"/>
      <c r="AG9" s="138"/>
      <c r="AH9" s="139"/>
      <c r="AI9" s="139"/>
      <c r="AJ9" s="139"/>
      <c r="AK9" s="139"/>
      <c r="AL9" s="139"/>
      <c r="AM9" s="139"/>
      <c r="AN9" s="139"/>
    </row>
    <row r="10" spans="1:40" ht="37.5" customHeight="1" thickBot="1" x14ac:dyDescent="0.2">
      <c r="A10" s="142" t="s">
        <v>8</v>
      </c>
      <c r="B10" s="143"/>
      <c r="C10" s="143"/>
      <c r="D10" s="144"/>
      <c r="E10" s="397" t="str">
        <f>IF(入力!F16="","",入力!F16)</f>
        <v>渡邊</v>
      </c>
      <c r="F10" s="398"/>
      <c r="G10" s="398"/>
      <c r="H10" s="398"/>
      <c r="I10" s="398"/>
      <c r="J10" s="399"/>
      <c r="K10" s="400" t="str">
        <f>IF(入力!L16="","",入力!L16)</f>
        <v/>
      </c>
      <c r="L10" s="398"/>
      <c r="M10" s="398"/>
      <c r="N10" s="398"/>
      <c r="O10" s="398"/>
      <c r="P10" s="401"/>
      <c r="Q10" s="143" t="s">
        <v>9</v>
      </c>
      <c r="R10" s="143"/>
      <c r="S10" s="143"/>
      <c r="T10" s="144"/>
      <c r="U10" s="397" t="e">
        <f>IF(入力!#REF!="","",入力!#REF!)</f>
        <v>#REF!</v>
      </c>
      <c r="V10" s="398"/>
      <c r="W10" s="398"/>
      <c r="X10" s="398"/>
      <c r="Y10" s="398"/>
      <c r="Z10" s="399"/>
      <c r="AA10" s="400" t="str">
        <f>IF(入力!AB16="","",入力!AB16)</f>
        <v/>
      </c>
      <c r="AB10" s="398"/>
      <c r="AC10" s="398"/>
      <c r="AD10" s="398"/>
      <c r="AE10" s="398"/>
      <c r="AF10" s="416"/>
      <c r="AG10" s="140"/>
      <c r="AH10" s="141"/>
      <c r="AI10" s="141"/>
      <c r="AJ10" s="141"/>
      <c r="AK10" s="141"/>
      <c r="AL10" s="141"/>
      <c r="AM10" s="141"/>
      <c r="AN10" s="141"/>
    </row>
    <row r="11" spans="1:40" ht="9" customHeight="1" x14ac:dyDescent="0.15"/>
    <row r="12" spans="1:40" ht="22.5" customHeight="1" thickBot="1" x14ac:dyDescent="0.2">
      <c r="A12" s="143" t="s">
        <v>10</v>
      </c>
      <c r="B12" s="143"/>
      <c r="C12" s="143"/>
      <c r="D12" s="143"/>
      <c r="E12" s="143"/>
      <c r="F12" s="143"/>
      <c r="G12" s="361" t="s">
        <v>577</v>
      </c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361"/>
      <c r="AG12" s="361"/>
      <c r="AH12" s="361"/>
      <c r="AI12" s="361"/>
      <c r="AJ12" s="361"/>
      <c r="AK12" s="361"/>
      <c r="AL12" s="361"/>
    </row>
    <row r="13" spans="1:40" ht="18.75" customHeight="1" x14ac:dyDescent="0.15">
      <c r="A13" s="126" t="s">
        <v>11</v>
      </c>
      <c r="B13" s="127"/>
      <c r="C13" s="130" t="s">
        <v>12</v>
      </c>
      <c r="D13" s="130"/>
      <c r="E13" s="132" t="s">
        <v>579</v>
      </c>
      <c r="F13" s="133"/>
      <c r="G13" s="133"/>
      <c r="H13" s="133"/>
      <c r="I13" s="133"/>
      <c r="J13" s="133" t="s">
        <v>579</v>
      </c>
      <c r="K13" s="133"/>
      <c r="L13" s="133"/>
      <c r="M13" s="133"/>
      <c r="N13" s="134"/>
      <c r="O13" s="120" t="s">
        <v>576</v>
      </c>
      <c r="P13" s="121"/>
      <c r="Q13" s="120" t="s">
        <v>15</v>
      </c>
      <c r="R13" s="121"/>
      <c r="S13" s="120" t="s">
        <v>16</v>
      </c>
      <c r="T13" s="123"/>
      <c r="U13" s="126" t="s">
        <v>11</v>
      </c>
      <c r="V13" s="127"/>
      <c r="W13" s="130" t="s">
        <v>12</v>
      </c>
      <c r="X13" s="130"/>
      <c r="Y13" s="132" t="s">
        <v>579</v>
      </c>
      <c r="Z13" s="133"/>
      <c r="AA13" s="133"/>
      <c r="AB13" s="133"/>
      <c r="AC13" s="133"/>
      <c r="AD13" s="133" t="s">
        <v>579</v>
      </c>
      <c r="AE13" s="133"/>
      <c r="AF13" s="133"/>
      <c r="AG13" s="133"/>
      <c r="AH13" s="134"/>
      <c r="AI13" s="120" t="s">
        <v>576</v>
      </c>
      <c r="AJ13" s="121"/>
      <c r="AK13" s="120" t="s">
        <v>15</v>
      </c>
      <c r="AL13" s="121"/>
      <c r="AM13" s="120" t="s">
        <v>16</v>
      </c>
      <c r="AN13" s="123"/>
    </row>
    <row r="14" spans="1:40" ht="37.5" customHeight="1" thickBot="1" x14ac:dyDescent="0.2">
      <c r="A14" s="128"/>
      <c r="B14" s="129"/>
      <c r="C14" s="131"/>
      <c r="D14" s="131"/>
      <c r="E14" s="135" t="s">
        <v>542</v>
      </c>
      <c r="F14" s="136"/>
      <c r="G14" s="136"/>
      <c r="H14" s="136"/>
      <c r="I14" s="136"/>
      <c r="J14" s="136" t="s">
        <v>543</v>
      </c>
      <c r="K14" s="136"/>
      <c r="L14" s="136"/>
      <c r="M14" s="136"/>
      <c r="N14" s="137"/>
      <c r="O14" s="122"/>
      <c r="P14" s="122"/>
      <c r="Q14" s="122"/>
      <c r="R14" s="122"/>
      <c r="S14" s="122"/>
      <c r="T14" s="124"/>
      <c r="U14" s="128"/>
      <c r="V14" s="129"/>
      <c r="W14" s="131"/>
      <c r="X14" s="131"/>
      <c r="Y14" s="135" t="s">
        <v>542</v>
      </c>
      <c r="Z14" s="136"/>
      <c r="AA14" s="136"/>
      <c r="AB14" s="136"/>
      <c r="AC14" s="136"/>
      <c r="AD14" s="136" t="s">
        <v>543</v>
      </c>
      <c r="AE14" s="136"/>
      <c r="AF14" s="136"/>
      <c r="AG14" s="136"/>
      <c r="AH14" s="137"/>
      <c r="AI14" s="122"/>
      <c r="AJ14" s="122"/>
      <c r="AK14" s="122"/>
      <c r="AL14" s="122"/>
      <c r="AM14" s="122"/>
      <c r="AN14" s="124"/>
    </row>
    <row r="15" spans="1:40" ht="18.75" customHeight="1" thickTop="1" x14ac:dyDescent="0.15">
      <c r="A15" s="113">
        <v>1</v>
      </c>
      <c r="B15" s="114"/>
      <c r="C15" s="351">
        <f>IF(入力!D22="","",入力!D22)</f>
        <v>1</v>
      </c>
      <c r="D15" s="351"/>
      <c r="E15" s="346" t="str">
        <f>IF(入力!F22="","",入力!F22)</f>
        <v>おおむら</v>
      </c>
      <c r="F15" s="347"/>
      <c r="G15" s="347"/>
      <c r="H15" s="347"/>
      <c r="I15" s="347"/>
      <c r="J15" s="347" t="str">
        <f>IF(入力!K22="","",入力!K22)</f>
        <v>ゆうた</v>
      </c>
      <c r="K15" s="347"/>
      <c r="L15" s="347"/>
      <c r="M15" s="347"/>
      <c r="N15" s="348"/>
      <c r="O15" s="351">
        <f>IF(入力!P22="","",入力!P22)</f>
        <v>3</v>
      </c>
      <c r="P15" s="351"/>
      <c r="Q15" s="353">
        <f>IF(入力!R22="","",入力!R22)</f>
        <v>165</v>
      </c>
      <c r="R15" s="354"/>
      <c r="S15" s="353" t="str">
        <f>IF(入力!T22="","",入力!T22)</f>
        <v>○</v>
      </c>
      <c r="T15" s="355"/>
      <c r="U15" s="113">
        <v>7</v>
      </c>
      <c r="V15" s="114"/>
      <c r="W15" s="351">
        <f>IF(入力!X22="","",入力!X22)</f>
        <v>7</v>
      </c>
      <c r="X15" s="351"/>
      <c r="Y15" s="346" t="str">
        <f>IF(入力!Z22="","",入力!Z22)</f>
        <v>しろた</v>
      </c>
      <c r="Z15" s="347"/>
      <c r="AA15" s="347"/>
      <c r="AB15" s="347"/>
      <c r="AC15" s="347"/>
      <c r="AD15" s="347" t="str">
        <f>IF(入力!AE22="","",入力!AE22)</f>
        <v>はると</v>
      </c>
      <c r="AE15" s="347"/>
      <c r="AF15" s="347"/>
      <c r="AG15" s="347"/>
      <c r="AH15" s="348"/>
      <c r="AI15" s="351">
        <f>IF(入力!AJ22="","",入力!AJ22)</f>
        <v>2</v>
      </c>
      <c r="AJ15" s="351"/>
      <c r="AK15" s="353">
        <f>IF(入力!AL22="","",入力!AL22)</f>
        <v>163</v>
      </c>
      <c r="AL15" s="354"/>
      <c r="AM15" s="353" t="str">
        <f>IF(入力!AN22="","",入力!AN22)</f>
        <v>○</v>
      </c>
      <c r="AN15" s="355"/>
    </row>
    <row r="16" spans="1:40" ht="37.5" customHeight="1" x14ac:dyDescent="0.15">
      <c r="A16" s="96"/>
      <c r="B16" s="97"/>
      <c r="C16" s="352"/>
      <c r="D16" s="352"/>
      <c r="E16" s="366" t="str">
        <f>IF(入力!F23="","",入力!F23)</f>
        <v>大村</v>
      </c>
      <c r="F16" s="364"/>
      <c r="G16" s="364"/>
      <c r="H16" s="364"/>
      <c r="I16" s="364"/>
      <c r="J16" s="364" t="str">
        <f>IF(入力!K23="","",入力!K23)</f>
        <v>優太</v>
      </c>
      <c r="K16" s="364"/>
      <c r="L16" s="364"/>
      <c r="M16" s="364"/>
      <c r="N16" s="365"/>
      <c r="O16" s="352"/>
      <c r="P16" s="352"/>
      <c r="Q16" s="243"/>
      <c r="R16" s="163"/>
      <c r="S16" s="243"/>
      <c r="T16" s="356"/>
      <c r="U16" s="96"/>
      <c r="V16" s="97"/>
      <c r="W16" s="352"/>
      <c r="X16" s="352"/>
      <c r="Y16" s="417" t="str">
        <f>IF(入力!Z23="","",入力!Z23)</f>
        <v>城田</v>
      </c>
      <c r="Z16" s="251"/>
      <c r="AA16" s="251"/>
      <c r="AB16" s="251"/>
      <c r="AC16" s="418"/>
      <c r="AD16" s="419" t="str">
        <f>IF(入力!AE23="","",入力!AE23)</f>
        <v>温人</v>
      </c>
      <c r="AE16" s="251"/>
      <c r="AF16" s="251"/>
      <c r="AG16" s="251"/>
      <c r="AH16" s="275"/>
      <c r="AI16" s="352"/>
      <c r="AJ16" s="352"/>
      <c r="AK16" s="243"/>
      <c r="AL16" s="163"/>
      <c r="AM16" s="243"/>
      <c r="AN16" s="356"/>
    </row>
    <row r="17" spans="1:40" ht="18.75" customHeight="1" x14ac:dyDescent="0.15">
      <c r="A17" s="86">
        <v>2</v>
      </c>
      <c r="B17" s="87"/>
      <c r="C17" s="344">
        <f>IF(入力!D24="","",入力!D24)</f>
        <v>2</v>
      </c>
      <c r="D17" s="344"/>
      <c r="E17" s="350" t="str">
        <f>IF(入力!F24="","",入力!F24)</f>
        <v>すがわら</v>
      </c>
      <c r="F17" s="342"/>
      <c r="G17" s="342"/>
      <c r="H17" s="342"/>
      <c r="I17" s="342"/>
      <c r="J17" s="342" t="str">
        <f>IF(入力!K24="","",入力!K24)</f>
        <v>かいせい</v>
      </c>
      <c r="K17" s="342"/>
      <c r="L17" s="342"/>
      <c r="M17" s="342"/>
      <c r="N17" s="343"/>
      <c r="O17" s="344">
        <f>IF(入力!P24="","",入力!P24)</f>
        <v>2</v>
      </c>
      <c r="P17" s="344"/>
      <c r="Q17" s="337">
        <f>IF(入力!R24="","",入力!R24)</f>
        <v>161</v>
      </c>
      <c r="R17" s="209"/>
      <c r="S17" s="338" t="str">
        <f>IF(入力!T24="","",入力!T24)</f>
        <v>○</v>
      </c>
      <c r="T17" s="339"/>
      <c r="U17" s="86">
        <v>8</v>
      </c>
      <c r="V17" s="87"/>
      <c r="W17" s="344">
        <f>IF(入力!X24="","",入力!X24)</f>
        <v>8</v>
      </c>
      <c r="X17" s="344"/>
      <c r="Y17" s="350" t="str">
        <f>IF(入力!Z24="","",入力!Z24)</f>
        <v>とうどう</v>
      </c>
      <c r="Z17" s="342"/>
      <c r="AA17" s="342"/>
      <c r="AB17" s="342"/>
      <c r="AC17" s="342"/>
      <c r="AD17" s="342" t="str">
        <f>IF(入力!AE24="","",入力!AE24)</f>
        <v>わたる</v>
      </c>
      <c r="AE17" s="342"/>
      <c r="AF17" s="342"/>
      <c r="AG17" s="342"/>
      <c r="AH17" s="343"/>
      <c r="AI17" s="344">
        <f>IF(入力!AJ24="","",入力!AJ24)</f>
        <v>2</v>
      </c>
      <c r="AJ17" s="344"/>
      <c r="AK17" s="337">
        <f>IF(入力!AL24="","",入力!AL24)</f>
        <v>163</v>
      </c>
      <c r="AL17" s="209"/>
      <c r="AM17" s="338" t="str">
        <f>IF(入力!AN24="","",入力!AN24)</f>
        <v>○</v>
      </c>
      <c r="AN17" s="339"/>
    </row>
    <row r="18" spans="1:40" ht="37.5" customHeight="1" x14ac:dyDescent="0.15">
      <c r="A18" s="104"/>
      <c r="B18" s="105"/>
      <c r="C18" s="345"/>
      <c r="D18" s="345"/>
      <c r="E18" s="335" t="str">
        <f>IF(入力!F25="","",入力!F25)</f>
        <v>菅原</v>
      </c>
      <c r="F18" s="336"/>
      <c r="G18" s="336"/>
      <c r="H18" s="336"/>
      <c r="I18" s="336"/>
      <c r="J18" s="336" t="str">
        <f>IF(入力!K25="","",入力!K25)</f>
        <v>海誠</v>
      </c>
      <c r="K18" s="336"/>
      <c r="L18" s="336"/>
      <c r="M18" s="336"/>
      <c r="N18" s="349"/>
      <c r="O18" s="345"/>
      <c r="P18" s="345"/>
      <c r="Q18" s="243"/>
      <c r="R18" s="163"/>
      <c r="S18" s="340"/>
      <c r="T18" s="341"/>
      <c r="U18" s="104"/>
      <c r="V18" s="105"/>
      <c r="W18" s="345"/>
      <c r="X18" s="345"/>
      <c r="Y18" s="167" t="str">
        <f>IF(入力!Z25="","",入力!Z25)</f>
        <v>藤堂</v>
      </c>
      <c r="Z18" s="168"/>
      <c r="AA18" s="168"/>
      <c r="AB18" s="168"/>
      <c r="AC18" s="363"/>
      <c r="AD18" s="362" t="str">
        <f>IF(入力!AE25="","",入力!AE25)</f>
        <v>航</v>
      </c>
      <c r="AE18" s="168"/>
      <c r="AF18" s="168"/>
      <c r="AG18" s="168"/>
      <c r="AH18" s="169"/>
      <c r="AI18" s="345"/>
      <c r="AJ18" s="345"/>
      <c r="AK18" s="243"/>
      <c r="AL18" s="163"/>
      <c r="AM18" s="340"/>
      <c r="AN18" s="341"/>
    </row>
    <row r="19" spans="1:40" ht="18.75" customHeight="1" x14ac:dyDescent="0.15">
      <c r="A19" s="96">
        <v>3</v>
      </c>
      <c r="B19" s="97"/>
      <c r="C19" s="344">
        <f>IF(入力!D26="","",入力!D26)</f>
        <v>3</v>
      </c>
      <c r="D19" s="344"/>
      <c r="E19" s="350" t="str">
        <f>IF(入力!F26="","",入力!F26)</f>
        <v>かねだ</v>
      </c>
      <c r="F19" s="342"/>
      <c r="G19" s="342"/>
      <c r="H19" s="342"/>
      <c r="I19" s="342"/>
      <c r="J19" s="342" t="str">
        <f>IF(入力!K26="","",入力!K26)</f>
        <v>やまと</v>
      </c>
      <c r="K19" s="342"/>
      <c r="L19" s="342"/>
      <c r="M19" s="342"/>
      <c r="N19" s="343"/>
      <c r="O19" s="344">
        <f>IF(入力!P26="","",入力!P26)</f>
        <v>3</v>
      </c>
      <c r="P19" s="344"/>
      <c r="Q19" s="337">
        <f>IF(入力!R26="","",入力!R26)</f>
        <v>165</v>
      </c>
      <c r="R19" s="209"/>
      <c r="S19" s="338" t="str">
        <f>IF(入力!T26="","",入力!T26)</f>
        <v>○</v>
      </c>
      <c r="T19" s="339"/>
      <c r="U19" s="96">
        <v>9</v>
      </c>
      <c r="V19" s="97"/>
      <c r="W19" s="344">
        <f>IF(入力!X26="","",入力!X26)</f>
        <v>9</v>
      </c>
      <c r="X19" s="344"/>
      <c r="Y19" s="350" t="str">
        <f>IF(入力!Z26="","",入力!Z26)</f>
        <v>すぎうら</v>
      </c>
      <c r="Z19" s="342"/>
      <c r="AA19" s="342"/>
      <c r="AB19" s="342"/>
      <c r="AC19" s="342"/>
      <c r="AD19" s="342" t="str">
        <f>IF(入力!AE26="","",入力!AE26)</f>
        <v>たいせい</v>
      </c>
      <c r="AE19" s="342"/>
      <c r="AF19" s="342"/>
      <c r="AG19" s="342"/>
      <c r="AH19" s="343"/>
      <c r="AI19" s="344">
        <f>IF(入力!AJ26="","",入力!AJ26)</f>
        <v>2</v>
      </c>
      <c r="AJ19" s="344"/>
      <c r="AK19" s="337">
        <f>IF(入力!AL26="","",入力!AL26)</f>
        <v>169</v>
      </c>
      <c r="AL19" s="209"/>
      <c r="AM19" s="338" t="str">
        <f>IF(入力!AN26="","",入力!AN26)</f>
        <v>○</v>
      </c>
      <c r="AN19" s="339"/>
    </row>
    <row r="20" spans="1:40" ht="37.5" customHeight="1" x14ac:dyDescent="0.15">
      <c r="A20" s="96"/>
      <c r="B20" s="97"/>
      <c r="C20" s="345"/>
      <c r="D20" s="345"/>
      <c r="E20" s="335" t="str">
        <f>IF(入力!F27="","",入力!F27)</f>
        <v>金田</v>
      </c>
      <c r="F20" s="336"/>
      <c r="G20" s="336"/>
      <c r="H20" s="336"/>
      <c r="I20" s="336"/>
      <c r="J20" s="336" t="str">
        <f>IF(入力!K27="","",入力!K27)</f>
        <v>大和</v>
      </c>
      <c r="K20" s="336"/>
      <c r="L20" s="336"/>
      <c r="M20" s="336"/>
      <c r="N20" s="349"/>
      <c r="O20" s="345"/>
      <c r="P20" s="345"/>
      <c r="Q20" s="243"/>
      <c r="R20" s="163"/>
      <c r="S20" s="340"/>
      <c r="T20" s="341"/>
      <c r="U20" s="96"/>
      <c r="V20" s="97"/>
      <c r="W20" s="345"/>
      <c r="X20" s="345"/>
      <c r="Y20" s="167" t="str">
        <f>IF(入力!Z27="","",入力!Z27)</f>
        <v>杉浦</v>
      </c>
      <c r="Z20" s="168"/>
      <c r="AA20" s="168"/>
      <c r="AB20" s="168"/>
      <c r="AC20" s="363"/>
      <c r="AD20" s="362" t="str">
        <f>IF(入力!AE27="","",入力!AE27)</f>
        <v>汰星</v>
      </c>
      <c r="AE20" s="168"/>
      <c r="AF20" s="168"/>
      <c r="AG20" s="168"/>
      <c r="AH20" s="169"/>
      <c r="AI20" s="345"/>
      <c r="AJ20" s="345"/>
      <c r="AK20" s="243"/>
      <c r="AL20" s="163"/>
      <c r="AM20" s="340"/>
      <c r="AN20" s="341"/>
    </row>
    <row r="21" spans="1:40" ht="18.75" customHeight="1" x14ac:dyDescent="0.15">
      <c r="A21" s="86">
        <v>4</v>
      </c>
      <c r="B21" s="87"/>
      <c r="C21" s="344">
        <f>IF(入力!D28="","",入力!D28)</f>
        <v>4</v>
      </c>
      <c r="D21" s="344"/>
      <c r="E21" s="350" t="str">
        <f>IF(入力!F28="","",入力!F28)</f>
        <v>すぎさき</v>
      </c>
      <c r="F21" s="342"/>
      <c r="G21" s="342"/>
      <c r="H21" s="342"/>
      <c r="I21" s="342"/>
      <c r="J21" s="342" t="str">
        <f>IF(入力!K28="","",入力!K28)</f>
        <v>がくと</v>
      </c>
      <c r="K21" s="342"/>
      <c r="L21" s="342"/>
      <c r="M21" s="342"/>
      <c r="N21" s="343"/>
      <c r="O21" s="344">
        <f>IF(入力!P28="","",入力!P28)</f>
        <v>2</v>
      </c>
      <c r="P21" s="344"/>
      <c r="Q21" s="337">
        <f>IF(入力!R28="","",入力!R28)</f>
        <v>174</v>
      </c>
      <c r="R21" s="209"/>
      <c r="S21" s="338" t="str">
        <f>IF(入力!T28="","",入力!T28)</f>
        <v>○</v>
      </c>
      <c r="T21" s="339"/>
      <c r="U21" s="86">
        <v>10</v>
      </c>
      <c r="V21" s="87"/>
      <c r="W21" s="344">
        <f>IF(入力!X28="","",入力!X28)</f>
        <v>10</v>
      </c>
      <c r="X21" s="344"/>
      <c r="Y21" s="350" t="str">
        <f>IF(入力!Z28="","",入力!Z28)</f>
        <v>おおぬま</v>
      </c>
      <c r="Z21" s="342"/>
      <c r="AA21" s="342"/>
      <c r="AB21" s="342"/>
      <c r="AC21" s="342"/>
      <c r="AD21" s="342" t="str">
        <f>IF(入力!AE28="","",入力!AE28)</f>
        <v>はると</v>
      </c>
      <c r="AE21" s="342"/>
      <c r="AF21" s="342"/>
      <c r="AG21" s="342"/>
      <c r="AH21" s="343"/>
      <c r="AI21" s="344">
        <f>IF(入力!AJ28="","",入力!AJ28)</f>
        <v>2</v>
      </c>
      <c r="AJ21" s="344"/>
      <c r="AK21" s="337">
        <f>IF(入力!AL28="","",入力!AL28)</f>
        <v>167</v>
      </c>
      <c r="AL21" s="209"/>
      <c r="AM21" s="338" t="str">
        <f>IF(入力!AN28="","",入力!AN28)</f>
        <v>○</v>
      </c>
      <c r="AN21" s="339"/>
    </row>
    <row r="22" spans="1:40" ht="37.5" customHeight="1" x14ac:dyDescent="0.15">
      <c r="A22" s="104"/>
      <c r="B22" s="105"/>
      <c r="C22" s="345"/>
      <c r="D22" s="345"/>
      <c r="E22" s="350" t="str">
        <f>IF(入力!F29="","",入力!F29)</f>
        <v>杉﨑</v>
      </c>
      <c r="F22" s="342"/>
      <c r="G22" s="342"/>
      <c r="H22" s="342"/>
      <c r="I22" s="342"/>
      <c r="J22" s="342" t="str">
        <f>IF(入力!K29="","",入力!K29)</f>
        <v>楽斗</v>
      </c>
      <c r="K22" s="342"/>
      <c r="L22" s="342"/>
      <c r="M22" s="342"/>
      <c r="N22" s="343"/>
      <c r="O22" s="345"/>
      <c r="P22" s="345"/>
      <c r="Q22" s="243"/>
      <c r="R22" s="163"/>
      <c r="S22" s="340"/>
      <c r="T22" s="341"/>
      <c r="U22" s="104"/>
      <c r="V22" s="105"/>
      <c r="W22" s="345"/>
      <c r="X22" s="345"/>
      <c r="Y22" s="167" t="str">
        <f>IF(入力!Z29="","",入力!Z29)</f>
        <v>大沼</v>
      </c>
      <c r="Z22" s="168"/>
      <c r="AA22" s="168"/>
      <c r="AB22" s="168"/>
      <c r="AC22" s="363"/>
      <c r="AD22" s="362" t="str">
        <f>IF(入力!AE29="","",入力!AE29)</f>
        <v>遥人</v>
      </c>
      <c r="AE22" s="168"/>
      <c r="AF22" s="168"/>
      <c r="AG22" s="168"/>
      <c r="AH22" s="169"/>
      <c r="AI22" s="345"/>
      <c r="AJ22" s="345"/>
      <c r="AK22" s="243"/>
      <c r="AL22" s="163"/>
      <c r="AM22" s="340"/>
      <c r="AN22" s="341"/>
    </row>
    <row r="23" spans="1:40" ht="18.75" customHeight="1" x14ac:dyDescent="0.15">
      <c r="A23" s="96">
        <v>5</v>
      </c>
      <c r="B23" s="97"/>
      <c r="C23" s="344">
        <f>IF(入力!D30="","",入力!D30)</f>
        <v>5</v>
      </c>
      <c r="D23" s="344"/>
      <c r="E23" s="350" t="str">
        <f>IF(入力!F30="","",入力!F30)</f>
        <v>ごとう</v>
      </c>
      <c r="F23" s="342"/>
      <c r="G23" s="342"/>
      <c r="H23" s="342"/>
      <c r="I23" s="342"/>
      <c r="J23" s="342" t="str">
        <f>IF(入力!K30="","",入力!K30)</f>
        <v>いつき</v>
      </c>
      <c r="K23" s="342"/>
      <c r="L23" s="342"/>
      <c r="M23" s="342"/>
      <c r="N23" s="343"/>
      <c r="O23" s="344">
        <f>IF(入力!P30="","",入力!P30)</f>
        <v>2</v>
      </c>
      <c r="P23" s="344"/>
      <c r="Q23" s="337">
        <f>IF(入力!R30="","",入力!R30)</f>
        <v>168</v>
      </c>
      <c r="R23" s="209"/>
      <c r="S23" s="338" t="str">
        <f>IF(入力!T30="","",入力!T30)</f>
        <v>○</v>
      </c>
      <c r="T23" s="339"/>
      <c r="U23" s="79">
        <v>11</v>
      </c>
      <c r="V23" s="80"/>
      <c r="W23" s="344">
        <f>IF(入力!X30="","",入力!X30)</f>
        <v>11</v>
      </c>
      <c r="X23" s="344"/>
      <c r="Y23" s="350" t="str">
        <f>IF(入力!Z30="","",入力!Z30)</f>
        <v>いけだ</v>
      </c>
      <c r="Z23" s="342"/>
      <c r="AA23" s="342"/>
      <c r="AB23" s="342"/>
      <c r="AC23" s="342"/>
      <c r="AD23" s="342" t="str">
        <f>IF(入力!AE30="","",入力!AE30)</f>
        <v>ともき</v>
      </c>
      <c r="AE23" s="342"/>
      <c r="AF23" s="342"/>
      <c r="AG23" s="342"/>
      <c r="AH23" s="343"/>
      <c r="AI23" s="344">
        <f>IF(入力!AJ30="","",入力!AJ30)</f>
        <v>2</v>
      </c>
      <c r="AJ23" s="344"/>
      <c r="AK23" s="337">
        <f>IF(入力!AL30="","",入力!AL30)</f>
        <v>156</v>
      </c>
      <c r="AL23" s="209"/>
      <c r="AM23" s="338" t="str">
        <f>IF(入力!AN30="","",入力!AN30)</f>
        <v>○</v>
      </c>
      <c r="AN23" s="339"/>
    </row>
    <row r="24" spans="1:40" ht="37.5" customHeight="1" x14ac:dyDescent="0.15">
      <c r="A24" s="96"/>
      <c r="B24" s="97"/>
      <c r="C24" s="345"/>
      <c r="D24" s="345"/>
      <c r="E24" s="350" t="str">
        <f>IF(入力!F31="","",入力!F31)</f>
        <v>後藤</v>
      </c>
      <c r="F24" s="342"/>
      <c r="G24" s="342"/>
      <c r="H24" s="342"/>
      <c r="I24" s="342"/>
      <c r="J24" s="342" t="str">
        <f>IF(入力!K31="","",入力!K31)</f>
        <v>樹</v>
      </c>
      <c r="K24" s="342"/>
      <c r="L24" s="342"/>
      <c r="M24" s="342"/>
      <c r="N24" s="343"/>
      <c r="O24" s="345"/>
      <c r="P24" s="345"/>
      <c r="Q24" s="243"/>
      <c r="R24" s="163"/>
      <c r="S24" s="340"/>
      <c r="T24" s="341"/>
      <c r="U24" s="79"/>
      <c r="V24" s="80"/>
      <c r="W24" s="345"/>
      <c r="X24" s="345"/>
      <c r="Y24" s="167" t="str">
        <f>IF(入力!Z31="","",入力!Z31)</f>
        <v>池田</v>
      </c>
      <c r="Z24" s="168"/>
      <c r="AA24" s="168"/>
      <c r="AB24" s="168"/>
      <c r="AC24" s="363"/>
      <c r="AD24" s="362" t="str">
        <f>IF(入力!AE31="","",入力!AE31)</f>
        <v>知騎</v>
      </c>
      <c r="AE24" s="168"/>
      <c r="AF24" s="168"/>
      <c r="AG24" s="168"/>
      <c r="AH24" s="169"/>
      <c r="AI24" s="345"/>
      <c r="AJ24" s="345"/>
      <c r="AK24" s="243"/>
      <c r="AL24" s="163"/>
      <c r="AM24" s="340"/>
      <c r="AN24" s="341"/>
    </row>
    <row r="25" spans="1:40" ht="18.75" customHeight="1" x14ac:dyDescent="0.15">
      <c r="A25" s="86">
        <v>6</v>
      </c>
      <c r="B25" s="87"/>
      <c r="C25" s="344">
        <f>IF(入力!D32="","",入力!D32)</f>
        <v>6</v>
      </c>
      <c r="D25" s="344"/>
      <c r="E25" s="350" t="str">
        <f>IF(入力!F32="","",入力!F32)</f>
        <v>こじま</v>
      </c>
      <c r="F25" s="342"/>
      <c r="G25" s="342"/>
      <c r="H25" s="342"/>
      <c r="I25" s="342"/>
      <c r="J25" s="342" t="str">
        <f>IF(入力!K32="","",入力!K32)</f>
        <v>きっぺい</v>
      </c>
      <c r="K25" s="342"/>
      <c r="L25" s="342"/>
      <c r="M25" s="342"/>
      <c r="N25" s="343"/>
      <c r="O25" s="344">
        <f>IF(入力!P32="","",入力!P32)</f>
        <v>2</v>
      </c>
      <c r="P25" s="344"/>
      <c r="Q25" s="337">
        <f>IF(入力!R32="","",入力!R32)</f>
        <v>160</v>
      </c>
      <c r="R25" s="209"/>
      <c r="S25" s="338" t="str">
        <f>IF(入力!T32="","",入力!T32)</f>
        <v>○</v>
      </c>
      <c r="T25" s="339"/>
      <c r="U25" s="79">
        <v>12</v>
      </c>
      <c r="V25" s="80"/>
      <c r="W25" s="344">
        <f>IF(入力!X32="","",入力!X32)</f>
        <v>12</v>
      </c>
      <c r="X25" s="344"/>
      <c r="Y25" s="350" t="str">
        <f>IF(入力!Z32="","",入力!Z32)</f>
        <v>いわさき</v>
      </c>
      <c r="Z25" s="342"/>
      <c r="AA25" s="342"/>
      <c r="AB25" s="342"/>
      <c r="AC25" s="342"/>
      <c r="AD25" s="342" t="str">
        <f>IF(入力!AE32="","",入力!AE32)</f>
        <v>そら</v>
      </c>
      <c r="AE25" s="342"/>
      <c r="AF25" s="342"/>
      <c r="AG25" s="342"/>
      <c r="AH25" s="343"/>
      <c r="AI25" s="344">
        <f>IF(入力!AJ32="","",入力!AJ32)</f>
        <v>2</v>
      </c>
      <c r="AJ25" s="344"/>
      <c r="AK25" s="337">
        <f>IF(入力!AL32="","",入力!AL32)</f>
        <v>168</v>
      </c>
      <c r="AL25" s="209"/>
      <c r="AM25" s="338" t="str">
        <f>IF(入力!AN32="","",入力!AN32)</f>
        <v>○</v>
      </c>
      <c r="AN25" s="339"/>
    </row>
    <row r="26" spans="1:40" ht="37.5" customHeight="1" thickBot="1" x14ac:dyDescent="0.2">
      <c r="A26" s="88"/>
      <c r="B26" s="89"/>
      <c r="C26" s="359"/>
      <c r="D26" s="359"/>
      <c r="E26" s="376" t="str">
        <f>IF(入力!F33="","",入力!F33)</f>
        <v>小島</v>
      </c>
      <c r="F26" s="377"/>
      <c r="G26" s="377"/>
      <c r="H26" s="377"/>
      <c r="I26" s="377"/>
      <c r="J26" s="377" t="str">
        <f>IF(入力!K33="","",入力!K33)</f>
        <v>暉平</v>
      </c>
      <c r="K26" s="377"/>
      <c r="L26" s="377"/>
      <c r="M26" s="377"/>
      <c r="N26" s="378"/>
      <c r="O26" s="359"/>
      <c r="P26" s="359"/>
      <c r="Q26" s="360"/>
      <c r="R26" s="144"/>
      <c r="S26" s="357"/>
      <c r="T26" s="358"/>
      <c r="U26" s="81"/>
      <c r="V26" s="82"/>
      <c r="W26" s="359"/>
      <c r="X26" s="359"/>
      <c r="Y26" s="397" t="str">
        <f>IF(入力!Z33="","",入力!Z33)</f>
        <v>岩崎</v>
      </c>
      <c r="Z26" s="398"/>
      <c r="AA26" s="398"/>
      <c r="AB26" s="398"/>
      <c r="AC26" s="399"/>
      <c r="AD26" s="400" t="str">
        <f>IF(入力!AE33="","",入力!AE33)</f>
        <v>奏良</v>
      </c>
      <c r="AE26" s="398"/>
      <c r="AF26" s="398"/>
      <c r="AG26" s="398"/>
      <c r="AH26" s="401"/>
      <c r="AI26" s="359"/>
      <c r="AJ26" s="359"/>
      <c r="AK26" s="360"/>
      <c r="AL26" s="144"/>
      <c r="AM26" s="357"/>
      <c r="AN26" s="35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abSelected="1" zoomScale="130" zoomScaleNormal="130" workbookViewId="0">
      <selection activeCell="I63" sqref="I63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41" t="s">
        <v>602</v>
      </c>
      <c r="B1" s="141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 x14ac:dyDescent="0.2">
      <c r="A2" s="141"/>
      <c r="B2" s="141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20" t="s">
        <v>609</v>
      </c>
      <c r="B4" s="421"/>
      <c r="C4" s="421"/>
      <c r="D4" s="421"/>
      <c r="E4" s="421"/>
      <c r="F4" s="421"/>
      <c r="G4" s="422"/>
      <c r="H4" s="40" t="s">
        <v>610</v>
      </c>
      <c r="I4" s="40" t="s">
        <v>611</v>
      </c>
      <c r="J4" s="426" t="s">
        <v>612</v>
      </c>
      <c r="K4" s="421"/>
      <c r="L4" s="421"/>
      <c r="M4" s="421"/>
      <c r="N4" s="421"/>
      <c r="O4" s="421"/>
      <c r="P4" s="421"/>
      <c r="Q4" s="422"/>
    </row>
    <row r="5" spans="1:41" ht="72" customHeight="1" thickBot="1" x14ac:dyDescent="0.2">
      <c r="A5" s="423" t="str">
        <f>入力!$B$1</f>
        <v>令和元（２０１９）年度
神奈川県中学校バレーボール選手権大会参加申込書</v>
      </c>
      <c r="B5" s="424"/>
      <c r="C5" s="424"/>
      <c r="D5" s="424"/>
      <c r="E5" s="424"/>
      <c r="F5" s="424"/>
      <c r="G5" s="425"/>
      <c r="H5" s="28"/>
      <c r="I5" s="28" t="str">
        <f>IF(入力!AH16="","",入力!AH16)</f>
        <v/>
      </c>
      <c r="J5" s="427"/>
      <c r="K5" s="428"/>
      <c r="L5" s="428"/>
      <c r="M5" s="428"/>
      <c r="N5" s="428"/>
      <c r="O5" s="428"/>
      <c r="P5" s="428"/>
      <c r="Q5" s="429"/>
    </row>
    <row r="6" spans="1:41" x14ac:dyDescent="0.15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5117</v>
      </c>
      <c r="B7" s="31" t="str">
        <f t="shared" ref="B7:C7" si="0">IF($A$8="","",IF($A$9="",B8,B8&amp;"・"&amp;B9))</f>
        <v>藤沢市立明治中学校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0042</v>
      </c>
      <c r="H7" s="31">
        <f t="shared" si="1"/>
        <v>0</v>
      </c>
      <c r="I7" s="31" t="str">
        <f t="shared" si="1"/>
        <v>藤沢市辻堂新町2-13-1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1300</v>
      </c>
      <c r="N7" s="31" t="str">
        <f t="shared" si="1"/>
        <v>0466</v>
      </c>
      <c r="O7" s="31" t="str">
        <f t="shared" si="1"/>
        <v>33</v>
      </c>
      <c r="P7" s="31" t="str">
        <f t="shared" si="1"/>
        <v>6943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5117</v>
      </c>
      <c r="B8" s="32" t="str">
        <f>IF(入力!$F$3="","",入力!$F$3)</f>
        <v>藤沢市立明治中学校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0042</v>
      </c>
      <c r="H8" s="32"/>
      <c r="I8" s="32" t="str">
        <f>IF(入力!$L$5="","",入力!$L$5)</f>
        <v>藤沢市辻堂新町2-13-1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1300</v>
      </c>
      <c r="N8" s="42" t="str">
        <f>IF(入力!$AB$6="","",入力!$AB$6)</f>
        <v>0466</v>
      </c>
      <c r="O8" s="42" t="str">
        <f>IF(入力!$AG$6="","",入力!$AG$6)</f>
        <v>33</v>
      </c>
      <c r="P8" s="42" t="str">
        <f>IF(入力!$AL$6="","",入力!$AL$6)</f>
        <v>6943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649</v>
      </c>
      <c r="C16" s="32" t="str">
        <f>IF(入力!$F$13="","",入力!$F$13)</f>
        <v>岩城</v>
      </c>
      <c r="D16" s="32" t="str">
        <f>IF(入力!$K$13="","",入力!$K$13)</f>
        <v>泰彦</v>
      </c>
      <c r="E16" s="32" t="str">
        <f>IF(入力!$F$12="","",入力!$F$12)</f>
        <v>いわき</v>
      </c>
      <c r="F16" s="32" t="str">
        <f>IF(入力!$K$12="","",入力!$K$12)</f>
        <v>やすひこ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650</v>
      </c>
      <c r="C17" s="32" t="str">
        <f>IF(入力!$Z$13="","",入力!$Z$13)</f>
        <v>金子</v>
      </c>
      <c r="D17" s="32" t="str">
        <f>IF(入力!$AE$13="","",入力!$AE$13)</f>
        <v>一美</v>
      </c>
      <c r="E17" s="32" t="str">
        <f>IF(入力!$Z$12="","",入力!$Z$12)</f>
        <v>かねこ</v>
      </c>
      <c r="F17" s="32" t="str">
        <f>IF(入力!$AE$12="","",入力!$AE$12)</f>
        <v>かずみ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653</v>
      </c>
      <c r="C20" s="32" t="str">
        <f>IF(入力!$F$16="","",入力!$F$16)</f>
        <v>渡邊</v>
      </c>
      <c r="D20" s="32" t="str">
        <f>IF(入力!$K$16="","",入力!$K$16)</f>
        <v>優人</v>
      </c>
      <c r="E20" s="32" t="str">
        <f>IF(入力!$F$15="","",入力!$F$15)</f>
        <v>わたなべ</v>
      </c>
      <c r="F20" s="32" t="str">
        <f>IF(入力!$K$15="","",入力!$K$15)</f>
        <v>ゆうと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657</v>
      </c>
      <c r="C24" s="32" t="str">
        <f>IF(入力!$Z$16="","",入力!$Z$16)</f>
        <v>大村</v>
      </c>
      <c r="D24" s="32" t="str">
        <f>IF(入力!$AE$16="","",入力!$AE$16)</f>
        <v>優太</v>
      </c>
      <c r="E24" s="32" t="str">
        <f>IF(入力!$Z$15="","",入力!$Z$15)</f>
        <v>おおむら</v>
      </c>
      <c r="F24" s="32" t="str">
        <f>IF(入力!$AE$15="","",入力!$AE$15)</f>
        <v>ゆうた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658</v>
      </c>
      <c r="B51" s="38"/>
    </row>
    <row r="52" spans="1:41" x14ac:dyDescent="0.15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大村</v>
      </c>
      <c r="D53" s="32" t="str">
        <f>IF(OR(L53&lt;&gt;"○",入力!K23=""),"",入力!K23)</f>
        <v>優太</v>
      </c>
      <c r="E53" s="32" t="str">
        <f>IF(OR(L53&lt;&gt;"○",入力!F22=""),"",入力!F22)</f>
        <v>おおむら</v>
      </c>
      <c r="F53" s="32" t="str">
        <f>IF(OR(L53&lt;&gt;"○",入力!K22=""),"",入力!K22)</f>
        <v>ゆうた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菅原</v>
      </c>
      <c r="D54" s="32" t="str">
        <f>IF(OR(L54&lt;&gt;"○",入力!K25=""),"",入力!K25)</f>
        <v>海誠</v>
      </c>
      <c r="E54" s="32" t="str">
        <f>IF(OR(L54&lt;&gt;"○",入力!F24=""),"",入力!F24)</f>
        <v>すがわら</v>
      </c>
      <c r="F54" s="32" t="str">
        <f>IF(OR(L54&lt;&gt;"○",入力!K24=""),"",入力!K24)</f>
        <v>かいせい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金田</v>
      </c>
      <c r="D55" s="32" t="str">
        <f>IF(OR(L55&lt;&gt;"○",入力!K27=""),"",入力!K27)</f>
        <v>大和</v>
      </c>
      <c r="E55" s="32" t="str">
        <f>IF(OR(L55&lt;&gt;"○",入力!F26=""),"",入力!F26)</f>
        <v>かねだ</v>
      </c>
      <c r="F55" s="32" t="str">
        <f>IF(OR(L55&lt;&gt;"○",入力!K26=""),"",入力!K26)</f>
        <v>やまと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杉﨑</v>
      </c>
      <c r="D56" s="32" t="str">
        <f>IF(OR(L56&lt;&gt;"○",入力!K29=""),"",入力!K29)</f>
        <v>楽斗</v>
      </c>
      <c r="E56" s="32" t="str">
        <f>IF(OR(L56&lt;&gt;"○",入力!F28=""),"",入力!F28)</f>
        <v>すぎさき</v>
      </c>
      <c r="F56" s="32" t="str">
        <f>IF(OR(L56&lt;&gt;"○",入力!K28=""),"",入力!K28)</f>
        <v>がくと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後藤</v>
      </c>
      <c r="D57" s="32" t="str">
        <f>IF(OR(L57&lt;&gt;"○",入力!K31=""),"",入力!K31)</f>
        <v>樹</v>
      </c>
      <c r="E57" s="32" t="str">
        <f>IF(OR(L57&lt;&gt;"○",入力!F30=""),"",入力!F30)</f>
        <v>ごとう</v>
      </c>
      <c r="F57" s="32" t="str">
        <f>IF(OR(L57&lt;&gt;"○",入力!K30=""),"",入力!K30)</f>
        <v>いつき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IF(入力!AN24="","",入力!AN24)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小島</v>
      </c>
      <c r="D58" s="32" t="str">
        <f>IF(OR(L58&lt;&gt;"○",入力!K33=""),"",入力!K33)</f>
        <v>暉平</v>
      </c>
      <c r="E58" s="32" t="str">
        <f>IF(OR(L58&lt;&gt;"○",入力!F32=""),"",入力!F32)</f>
        <v>こじま</v>
      </c>
      <c r="F58" s="32" t="str">
        <f>IF(OR(L58&lt;&gt;"○",入力!K32=""),"",入力!K32)</f>
        <v>きっぺい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城田</v>
      </c>
      <c r="D59" s="32" t="str">
        <f>IF(OR(L59&lt;&gt;"○",入力!AE23=""),"",入力!AE23)</f>
        <v>温人</v>
      </c>
      <c r="E59" s="32" t="str">
        <f>IF(OR(L59&lt;&gt;"○",入力!Z22=""),"",入力!Z22)</f>
        <v>しろた</v>
      </c>
      <c r="F59" s="32" t="str">
        <f>IF(OR(L59&lt;&gt;"○",入力!AE22=""),"",入力!AE22)</f>
        <v>はると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藤堂</v>
      </c>
      <c r="D60" s="32" t="str">
        <f>IF(OR(L60&lt;&gt;"○",入力!AE25=""),"",入力!AE25)</f>
        <v>航</v>
      </c>
      <c r="E60" s="32" t="str">
        <f>IF(OR(L60&lt;&gt;"○",入力!Z24=""),"",入力!Z24)</f>
        <v>とうどう</v>
      </c>
      <c r="F60" s="32" t="str">
        <f>IF(OR(L60&lt;&gt;"○",入力!AE24=""),"",入力!AE24)</f>
        <v>わたる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IF(入力!T30="","",入力!T30)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杉浦</v>
      </c>
      <c r="D61" s="32" t="str">
        <f>IF(OR(L61&lt;&gt;"○",入力!AE27=""),"",入力!AE27)</f>
        <v>汰星</v>
      </c>
      <c r="E61" s="32" t="str">
        <f>IF(OR(L61&lt;&gt;"○",入力!Z26=""),"",入力!Z26)</f>
        <v>すぎうら</v>
      </c>
      <c r="F61" s="32" t="str">
        <f>IF(OR(L61&lt;&gt;"○",入力!AE26=""),"",入力!AE26)</f>
        <v>たいせい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169</v>
      </c>
      <c r="K61" s="32"/>
      <c r="L61" s="32" t="str">
        <f>IF(入力!AN32="","",入力!AN32)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大沼</v>
      </c>
      <c r="D62" s="32" t="str">
        <f>IF(OR(L62&lt;&gt;"○",入力!AE29=""),"",入力!AE29)</f>
        <v>遥人</v>
      </c>
      <c r="E62" s="32" t="str">
        <f>IF(OR(L62&lt;&gt;"○",入力!Z28=""),"",入力!Z28)</f>
        <v>おおぬま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167</v>
      </c>
      <c r="K62" s="32"/>
      <c r="L62" s="32" t="str">
        <f>IF(入力!AN30="","",入力!AN30)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池田</v>
      </c>
      <c r="D63" s="32" t="str">
        <f>IF(OR(L63&lt;&gt;"○",入力!AE31=""),"",入力!AE31)</f>
        <v>知騎</v>
      </c>
      <c r="E63" s="32" t="str">
        <f>IF(OR(L63&lt;&gt;"○",入力!Z30=""),"",入力!Z30)</f>
        <v>いけだ</v>
      </c>
      <c r="F63" s="32" t="str">
        <f>IF(OR(L63&lt;&gt;"○",入力!AE30=""),"",入力!AE30)</f>
        <v>ともき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IF(入力!AN26="","",入力!AN26)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岩崎</v>
      </c>
      <c r="D64" s="32" t="str">
        <f>IF(OR(L64&lt;&gt;"○",入力!AE33=""),"",入力!AE33)</f>
        <v>奏良</v>
      </c>
      <c r="E64" s="32" t="str">
        <f>IF(OR(L64&lt;&gt;"○",入力!Z32=""),"",入力!Z32)</f>
        <v>いわさき</v>
      </c>
      <c r="F64" s="32" t="str">
        <f>IF(OR(L64&lt;&gt;"○",入力!AE32=""),"",入力!AE32)</f>
        <v>そら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168</v>
      </c>
      <c r="K64" s="32"/>
      <c r="L64" s="32" t="str">
        <f>IF(入力!AN28="","",入力!AN28)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2019-05-08T12:38:20Z</cp:lastPrinted>
  <dcterms:created xsi:type="dcterms:W3CDTF">2006-11-03T01:52:14Z</dcterms:created>
  <dcterms:modified xsi:type="dcterms:W3CDTF">2019-05-09T06:42:42Z</dcterms:modified>
</cp:coreProperties>
</file>