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職員\山田　隆代\部活動\"/>
    </mc:Choice>
  </mc:AlternateContent>
  <bookViews>
    <workbookView xWindow="0" yWindow="0" windowWidth="15345" windowHeight="675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<sst xmlns="http://schemas.openxmlformats.org/spreadsheetml/2006/main" count="1442" uniqueCount="735">
  <si>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</si>
  <si>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</si>
  <si>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</si>
  <si>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</si>
  <si>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</si>
  <si>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</si>
  <si>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</si>
  <si>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</si>
  <si>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</si>
  <si>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</si>
  <si>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</si>
  <si>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</si>
  <si>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</si>
  <si>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</si>
  <si>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</si>
  <si>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</si>
  <si>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</si>
  <si>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</si>
  <si>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</si>
  <si>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</si>
  <si>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</si>
  <si>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</si>
  <si>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</si>
  <si>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</si>
  <si>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</si>
  <si>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</si>
  <si>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</si>
  <si>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</si>
  <si>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</si>
  <si>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</si>
  <si>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</si>
  <si>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</si>
  <si>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</si>
  <si>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</si>
  <si>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</si>
  <si>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</si>
  <si>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</si>
  <si>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</si>
  <si>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</si>
  <si>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</si>
  <si>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</si>
  <si>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</si>
  <si>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</si>
  <si>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</si>
  <si>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</si>
  <si>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</si>
  <si>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</si>
  <si>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</si>
  <si>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</si>
  <si>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</si>
  <si>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</si>
  <si>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</si>
  <si>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</si>
  <si>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</si>
  <si>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</si>
  <si>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</si>
  <si>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</si>
  <si>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</si>
  <si>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</si>
  <si>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</si>
  <si>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</si>
  <si>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</si>
  <si>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</si>
  <si>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</si>
  <si>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</si>
  <si>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</si>
  <si>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</si>
  <si>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</si>
  <si>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</si>
  <si>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</si>
  <si>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</si>
  <si>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</si>
  <si>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</si>
  <si>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</si>
  <si>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</si>
  <si>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</si>
  <si>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</si>
  <si>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</si>
  <si>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</si>
  <si>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</si>
  <si>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</si>
  <si>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</si>
  <si>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</si>
  <si>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</si>
  <si>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</si>
  <si>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</si>
  <si>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</si>
  <si>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</si>
  <si>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</si>
  <si>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</si>
  <si>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</si>
  <si>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</si>
  <si>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</si>
  <si>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</si>
  <si>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</si>
  <si>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</si>
  <si>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</si>
  <si>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</si>
  <si>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</si>
  <si>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</si>
  <si>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</si>
  <si>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</si>
  <si>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</si>
  <si>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</si>
  <si>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</si>
  <si>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</si>
  <si>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</si>
  <si>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</si>
  <si>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</si>
  <si>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</si>
  <si>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</si>
  <si>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</si>
  <si>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</si>
  <si>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</si>
  <si>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</si>
  <si>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</si>
  <si>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</si>
  <si>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</si>
  <si>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</si>
  <si>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</si>
  <si>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</si>
  <si>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</si>
  <si>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</si>
  <si>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</si>
  <si>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</si>
  <si>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</si>
  <si>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</si>
  <si>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</si>
  <si>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</si>
  <si>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</si>
  <si>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</si>
  <si>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</si>
  <si>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</si>
  <si>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</si>
  <si>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</si>
  <si>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</si>
  <si>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</si>
  <si>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</si>
  <si>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</si>
  <si>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</si>
  <si>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</si>
  <si>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</si>
  <si>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</si>
  <si>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</si>
  <si>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</si>
  <si>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</si>
  <si>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</si>
  <si>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</si>
  <si>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</si>
  <si>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</si>
  <si>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</si>
  <si>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</si>
  <si>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</si>
  <si>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</si>
  <si>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</si>
  <si>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</si>
  <si>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</si>
  <si>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</si>
  <si>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</si>
  <si>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</si>
  <si>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</si>
  <si>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</si>
  <si>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</si>
  <si>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</si>
  <si>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</si>
  <si>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</si>
  <si>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</si>
  <si>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</si>
  <si>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</si>
  <si>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</si>
  <si>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</si>
  <si>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</si>
  <si>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</si>
  <si>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</si>
  <si>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</si>
  <si>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</si>
  <si>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</si>
  <si>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</si>
  <si>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</si>
  <si>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</si>
  <si>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</si>
  <si>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</si>
  <si>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</si>
  <si>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</si>
  <si>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</si>
  <si>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</si>
  <si>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</si>
  <si>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</si>
  <si>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</si>
  <si>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</si>
  <si>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</si>
  <si>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</si>
  <si>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</si>
  <si>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</si>
  <si>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</si>
  <si>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</si>
  <si>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</si>
  <si>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</si>
  <si>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</si>
  <si>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</si>
  <si>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</si>
  <si>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</si>
  <si>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</si>
  <si>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</si>
  <si>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</si>
  <si>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</si>
  <si>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</si>
  <si>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</si>
  <si>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</si>
  <si>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</si>
  <si>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</si>
  <si>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</si>
  <si>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</si>
  <si>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</si>
  <si>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</si>
  <si>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</si>
  <si>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</si>
  <si>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</si>
  <si>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</si>
  <si>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</si>
  <si>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</si>
  <si>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</si>
  <si>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</si>
  <si>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</si>
  <si>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</si>
  <si>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</si>
  <si>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</si>
  <si>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</si>
  <si>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</si>
  <si>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</si>
  <si>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</si>
  <si>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</si>
  <si>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</si>
  <si>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</si>
  <si>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</si>
  <si>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</si>
  <si>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</si>
  <si>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</si>
  <si>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</si>
  <si>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</si>
  <si>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</si>
  <si>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</si>
  <si>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</si>
  <si>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</si>
  <si>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</si>
  <si>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</si>
  <si>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</si>
  <si>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</si>
  <si>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</si>
  <si>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</si>
  <si>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</si>
  <si>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</si>
  <si>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</si>
  <si>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</si>
  <si>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</si>
  <si>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</si>
  <si>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</si>
  <si>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</si>
  <si>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</si>
  <si>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</si>
  <si>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</si>
  <si>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</si>
  <si>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</si>
  <si>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</si>
  <si>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</si>
  <si>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</si>
  <si>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</si>
  <si>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</si>
  <si>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</si>
  <si>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</si>
  <si>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</si>
  <si>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</si>
  <si>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</si>
  <si>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</si>
  <si>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</si>
  <si>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</si>
  <si>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</si>
  <si>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</si>
  <si>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</si>
  <si>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</si>
  <si>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</si>
  <si>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</si>
  <si>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</si>
  <si>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</si>
  <si>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</si>
  <si>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</si>
  <si>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</si>
  <si>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</si>
  <si>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</si>
  <si>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</si>
  <si>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</si>
  <si>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</si>
  <si>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</si>
  <si>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</si>
  <si>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</si>
  <si>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</si>
  <si>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</si>
  <si>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</si>
  <si>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</si>
  <si>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</si>
  <si>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</si>
  <si>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</si>
  <si>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</si>
  <si>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</si>
  <si>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</si>
  <si>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</si>
  <si>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</si>
  <si>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</si>
  <si>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</si>
  <si>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</si>
  <si>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</si>
  <si>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</si>
  <si>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</si>
  <si>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</si>
  <si>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</si>
  <si>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</si>
  <si>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</si>
  <si>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</si>
  <si>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</si>
  <si>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</si>
  <si>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</si>
  <si>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</si>
  <si>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</si>
  <si>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</si>
  <si>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</si>
  <si>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</si>
  <si>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</si>
  <si>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</si>
  <si>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</si>
  <si>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</si>
  <si>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</si>
  <si>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</si>
  <si>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</si>
  <si>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</si>
  <si>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</si>
  <si>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</si>
  <si>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</si>
  <si>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</si>
  <si>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</si>
  <si>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</si>
  <si>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</si>
  <si>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</si>
  <si>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</si>
  <si>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</si>
  <si>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</si>
  <si>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</si>
  <si>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</si>
  <si>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</si>
  <si>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</si>
  <si>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</si>
  <si>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</si>
  <si>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</si>
  <si>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</si>
  <si>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</si>
  <si>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</si>
  <si>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</si>
  <si>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</si>
  <si>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</si>
  <si>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</si>
  <si>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</si>
  <si>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</si>
  <si>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</si>
  <si>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</si>
  <si>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</si>
  <si>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</si>
  <si>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</si>
  <si>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</si>
  <si>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</si>
  <si>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</si>
  <si>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</si>
  <si>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</si>
  <si>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</si>
  <si>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</si>
  <si>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</si>
  <si>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</si>
  <si>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</si>
  <si>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</si>
  <si>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</si>
  <si>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</si>
  <si>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</si>
  <si>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</si>
  <si>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</si>
  <si>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</si>
  <si>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</si>
  <si>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</si>
  <si>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</si>
  <si>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</si>
  <si>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</si>
  <si>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</si>
  <si>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</si>
  <si>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</si>
  <si>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</si>
  <si>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</si>
  <si>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</si>
  <si>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</si>
  <si>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</si>
  <si>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</si>
  <si>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</si>
  <si>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</si>
  <si>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</si>
  <si>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</si>
  <si>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</si>
  <si>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</si>
  <si>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</si>
  <si>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</si>
  <si>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</si>
  <si>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</si>
  <si>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</si>
  <si>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</si>
  <si>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</si>
  <si>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</si>
  <si>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</si>
  <si>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</si>
  <si>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</si>
  <si>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</si>
  <si>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</si>
  <si>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</si>
  <si>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</si>
  <si>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</si>
  <si>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</si>
  <si>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</si>
  <si>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</si>
  <si>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</si>
  <si>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</si>
  <si>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</si>
  <si>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</si>
  <si>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</si>
  <si>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</si>
  <si>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</si>
  <si>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</si>
  <si>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</si>
  <si>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</si>
  <si>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</si>
  <si>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</si>
  <si>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</si>
  <si>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</si>
  <si>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</si>
  <si>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</si>
  <si>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</si>
  <si>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</si>
  <si>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</si>
  <si>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</si>
  <si>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</si>
  <si>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</si>
  <si>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</si>
  <si>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</si>
  <si>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</si>
  <si>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</si>
  <si>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</si>
  <si>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</si>
  <si>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</si>
  <si>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</si>
  <si>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</si>
  <si>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</si>
  <si>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</si>
  <si>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</si>
  <si>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</si>
  <si>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</si>
  <si>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</si>
  <si>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</si>
  <si>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</si>
  <si>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</si>
  <si>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</si>
  <si>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</si>
  <si>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</si>
  <si>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</si>
  <si>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</si>
  <si>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</si>
  <si>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</si>
  <si>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</si>
  <si>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</si>
  <si>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</si>
  <si>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</si>
  <si>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</si>
  <si>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</si>
  <si>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</si>
  <si>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</si>
  <si>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</si>
  <si>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</si>
  <si>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</si>
  <si>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</si>
  <si>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</si>
  <si>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</si>
  <si>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</si>
  <si>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</si>
  <si>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</si>
  <si>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</si>
  <si>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</si>
  <si>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</si>
  <si>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</si>
  <si>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</si>
  <si>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</si>
  <si>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</si>
  <si>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</si>
  <si>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</si>
  <si>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</si>
  <si>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</si>
  <si>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</si>
  <si>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</si>
  <si>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</si>
  <si>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</si>
  <si>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</si>
  <si>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</si>
  <si>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</si>
  <si>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</si>
  <si>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</si>
  <si>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</si>
  <si>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</si>
  <si>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</si>
  <si>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</si>
  <si>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</si>
  <si>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</si>
  <si>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</si>
  <si>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</si>
  <si>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</si>
  <si>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</si>
  <si>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</si>
  <si>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</si>
  <si>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</si>
  <si>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</si>
  <si>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</si>
  <si>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</si>
  <si>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</si>
  <si>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</si>
  <si>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</si>
  <si>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</si>
  <si>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</si>
  <si>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</si>
  <si>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</si>
  <si>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</si>
  <si>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</si>
  <si>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</si>
  <si>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</si>
  <si>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</si>
  <si>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</si>
  <si>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</si>
  <si>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</si>
  <si>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</si>
  <si>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</si>
  <si>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</si>
  <si>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</si>
  <si>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</si>
  <si>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</si>
  <si>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</si>
  <si>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</si>
  <si>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</si>
  <si>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</si>
  <si>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</si>
  <si>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</si>
  <si>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</si>
  <si>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</si>
  <si>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</si>
  <si>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</si>
  <si>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</si>
  <si>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</si>
  <si>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</si>
  <si>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</si>
  <si>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</si>
  <si>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</si>
  <si>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</si>
  <si>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</si>
  <si>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</si>
  <si>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</si>
  <si>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</si>
  <si>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</si>
  <si>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</si>
  <si>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</si>
  <si>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</si>
  <si>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</si>
  <si>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</si>
  <si>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</si>
  <si>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</si>
  <si>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</si>
  <si>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</si>
  <si>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</si>
  <si>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</si>
  <si>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</si>
  <si>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</si>
  <si>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</si>
  <si>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</si>
  <si>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</si>
  <si>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</si>
  <si>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</si>
  <si>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</si>
  <si>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</si>
  <si>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</si>
  <si>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</si>
  <si>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</si>
  <si>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</si>
  <si>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</si>
  <si>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</si>
  <si>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</si>
  <si>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</si>
  <si>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</si>
  <si>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</si>
  <si>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</si>
  <si>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</si>
  <si>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</si>
  <si>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</si>
  <si>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</si>
  <si>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</si>
  <si>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</si>
  <si>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</si>
  <si>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</si>
  <si>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</si>
  <si>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</si>
  <si>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</si>
  <si>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</si>
  <si>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</si>
  <si>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</si>
  <si>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</si>
  <si>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</si>
  <si>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</si>
  <si>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</si>
  <si>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</si>
  <si>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</si>
  <si>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</si>
  <si>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</si>
  <si>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</si>
  <si>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</si>
  <si>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</si>
  <si>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</si>
  <si>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</si>
  <si>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</si>
  <si>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</si>
  <si>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</si>
  <si>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</si>
  <si>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</si>
  <si>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</si>
  <si>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</si>
  <si>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</si>
  <si>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</si>
  <si>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</si>
  <si>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</si>
  <si>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</si>
  <si>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</si>
  <si>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</si>
  <si>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</si>
  <si>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</si>
  <si>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</si>
  <si>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</si>
  <si>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</si>
  <si>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</si>
  <si>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</si>
  <si>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</si>
  <si>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</si>
  <si>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</si>
  <si>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</si>
  <si>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</si>
  <si>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</si>
  <si>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</si>
  <si>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</si>
  <si>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</si>
  <si>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</si>
  <si>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</si>
  <si>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</si>
  <si>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</si>
  <si>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</si>
  <si>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</si>
  <si>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</si>
  <si>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</si>
  <si>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</si>
  <si>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</si>
  <si>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</si>
  <si>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</si>
  <si>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</si>
  <si>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</si>
  <si>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</si>
  <si>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</si>
  <si>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</si>
  <si>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</si>
  <si>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</si>
  <si>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</si>
  <si>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</si>
  <si>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</si>
  <si>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</si>
  <si>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</si>
  <si>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</si>
  <si>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</si>
  <si>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</si>
  <si>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</si>
  <si>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</si>
  <si>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</si>
  <si>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</si>
  <si>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</si>
  <si>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</si>
  <si>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0467</t>
    <phoneticPr fontId="2"/>
  </si>
  <si>
    <t>25</t>
    <phoneticPr fontId="2"/>
  </si>
  <si>
    <t>1304</t>
    <phoneticPr fontId="2"/>
  </si>
  <si>
    <t>4964</t>
    <phoneticPr fontId="2"/>
  </si>
  <si>
    <t>0467</t>
    <phoneticPr fontId="2"/>
  </si>
  <si>
    <t>248</t>
    <phoneticPr fontId="2"/>
  </si>
  <si>
    <t>0015</t>
    <phoneticPr fontId="2"/>
  </si>
  <si>
    <t>鎌倉市笹目町2-1</t>
    <rPh sb="0" eb="3">
      <t>カマクラシ</t>
    </rPh>
    <rPh sb="3" eb="5">
      <t>ササメ</t>
    </rPh>
    <rPh sb="5" eb="6">
      <t>マチ</t>
    </rPh>
    <phoneticPr fontId="2"/>
  </si>
  <si>
    <t>山田</t>
    <rPh sb="0" eb="2">
      <t>ヤマダ</t>
    </rPh>
    <phoneticPr fontId="2"/>
  </si>
  <si>
    <t>隆代</t>
    <rPh sb="0" eb="1">
      <t>タカ</t>
    </rPh>
    <rPh sb="1" eb="2">
      <t>ヨ</t>
    </rPh>
    <phoneticPr fontId="2"/>
  </si>
  <si>
    <t>加藤</t>
    <rPh sb="0" eb="2">
      <t>カトウ</t>
    </rPh>
    <phoneticPr fontId="2"/>
  </si>
  <si>
    <t>奈穂</t>
    <rPh sb="0" eb="2">
      <t>ナホ</t>
    </rPh>
    <phoneticPr fontId="2"/>
  </si>
  <si>
    <t>西澤</t>
    <rPh sb="0" eb="2">
      <t>ニシザワ</t>
    </rPh>
    <phoneticPr fontId="2"/>
  </si>
  <si>
    <t>佳祐</t>
    <rPh sb="0" eb="2">
      <t>ケイスケ</t>
    </rPh>
    <phoneticPr fontId="2"/>
  </si>
  <si>
    <t>にしざわ</t>
    <phoneticPr fontId="2"/>
  </si>
  <si>
    <t>けいすけ</t>
    <phoneticPr fontId="2"/>
  </si>
  <si>
    <t>中村</t>
    <rPh sb="0" eb="2">
      <t>ナカムラ</t>
    </rPh>
    <phoneticPr fontId="2"/>
  </si>
  <si>
    <t>悠人</t>
    <rPh sb="0" eb="1">
      <t>ユウ</t>
    </rPh>
    <rPh sb="1" eb="2">
      <t>ヒト</t>
    </rPh>
    <phoneticPr fontId="2"/>
  </si>
  <si>
    <t>なかむら</t>
    <phoneticPr fontId="2"/>
  </si>
  <si>
    <t>ゆうと</t>
    <phoneticPr fontId="2"/>
  </si>
  <si>
    <t>堀川</t>
    <rPh sb="0" eb="2">
      <t>ホリカワ</t>
    </rPh>
    <phoneticPr fontId="2"/>
  </si>
  <si>
    <t>ほりかわ</t>
    <phoneticPr fontId="2"/>
  </si>
  <si>
    <t>翔太郎</t>
    <rPh sb="0" eb="3">
      <t>ショウタロウ</t>
    </rPh>
    <phoneticPr fontId="2"/>
  </si>
  <si>
    <t>しょうたろう</t>
    <phoneticPr fontId="2"/>
  </si>
  <si>
    <t>白勢</t>
    <rPh sb="0" eb="2">
      <t>シラセ</t>
    </rPh>
    <phoneticPr fontId="2"/>
  </si>
  <si>
    <t>華乃</t>
    <rPh sb="0" eb="1">
      <t>カ</t>
    </rPh>
    <rPh sb="1" eb="2">
      <t>ノ</t>
    </rPh>
    <phoneticPr fontId="2"/>
  </si>
  <si>
    <t>しらせ</t>
    <phoneticPr fontId="2"/>
  </si>
  <si>
    <t>かの</t>
    <phoneticPr fontId="2"/>
  </si>
  <si>
    <t>春成</t>
    <rPh sb="0" eb="2">
      <t>ハルナリ</t>
    </rPh>
    <phoneticPr fontId="2"/>
  </si>
  <si>
    <t>咲帆</t>
    <rPh sb="0" eb="1">
      <t>ザキ</t>
    </rPh>
    <rPh sb="1" eb="2">
      <t>ホ</t>
    </rPh>
    <phoneticPr fontId="2"/>
  </si>
  <si>
    <t>はるなり</t>
    <phoneticPr fontId="2"/>
  </si>
  <si>
    <t>さほ</t>
    <phoneticPr fontId="2"/>
  </si>
  <si>
    <t>関</t>
    <rPh sb="0" eb="1">
      <t>セキ</t>
    </rPh>
    <phoneticPr fontId="2"/>
  </si>
  <si>
    <t>海音</t>
    <rPh sb="0" eb="1">
      <t>ウミ</t>
    </rPh>
    <rPh sb="1" eb="2">
      <t>オト</t>
    </rPh>
    <phoneticPr fontId="2"/>
  </si>
  <si>
    <t>せき</t>
    <phoneticPr fontId="2"/>
  </si>
  <si>
    <t>あまね</t>
    <phoneticPr fontId="2"/>
  </si>
  <si>
    <t>石原</t>
    <rPh sb="0" eb="2">
      <t>イシハラ</t>
    </rPh>
    <phoneticPr fontId="2"/>
  </si>
  <si>
    <t>緋莉</t>
    <rPh sb="0" eb="1">
      <t>ヒ</t>
    </rPh>
    <rPh sb="1" eb="2">
      <t>リ</t>
    </rPh>
    <phoneticPr fontId="2"/>
  </si>
  <si>
    <t>いしはら</t>
    <phoneticPr fontId="2"/>
  </si>
  <si>
    <t>ひかり</t>
    <phoneticPr fontId="2"/>
  </si>
  <si>
    <t>川下</t>
    <rPh sb="0" eb="2">
      <t>カワシモ</t>
    </rPh>
    <phoneticPr fontId="2"/>
  </si>
  <si>
    <t>夕寧</t>
    <rPh sb="0" eb="1">
      <t>ユウ</t>
    </rPh>
    <rPh sb="1" eb="2">
      <t>ネイ</t>
    </rPh>
    <phoneticPr fontId="2"/>
  </si>
  <si>
    <t>かわしも</t>
    <phoneticPr fontId="2"/>
  </si>
  <si>
    <t>ゆうね</t>
    <phoneticPr fontId="2"/>
  </si>
  <si>
    <t>やまだ</t>
    <phoneticPr fontId="2"/>
  </si>
  <si>
    <t>たかよ</t>
    <phoneticPr fontId="2"/>
  </si>
  <si>
    <t>かとう</t>
    <phoneticPr fontId="2"/>
  </si>
  <si>
    <t>なほ</t>
    <phoneticPr fontId="2"/>
  </si>
  <si>
    <t>けいすけ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</si>
</sst>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C25" zoomScaleNormal="100" zoomScaleSheetLayoutView="100" workbookViewId="0">
      <selection activeCell="AO44" sqref="AO44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R24" sqref="R24:S2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5125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湘南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55" t="str">
        <f>IF(S2="","",VLOOKUP(S2,チーム番号!A2:E501,5,FALSE))</f>
        <v>鎌倉市立御成中学校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693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691</v>
      </c>
      <c r="G6" s="114"/>
      <c r="H6" s="24" t="s">
        <v>586</v>
      </c>
      <c r="I6" s="115" t="s">
        <v>692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690</v>
      </c>
      <c r="AC6" s="78"/>
      <c r="AD6" s="78"/>
      <c r="AE6" s="78"/>
      <c r="AF6" s="25" t="s">
        <v>587</v>
      </c>
      <c r="AG6" s="78" t="s">
        <v>687</v>
      </c>
      <c r="AH6" s="78"/>
      <c r="AI6" s="78"/>
      <c r="AJ6" s="78"/>
      <c r="AK6" s="25" t="s">
        <v>587</v>
      </c>
      <c r="AL6" s="78" t="s">
        <v>689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15">
      <c r="B12" s="273" t="s">
        <v>683</v>
      </c>
      <c r="C12" s="274"/>
      <c r="D12" s="274"/>
      <c r="E12" s="275"/>
      <c r="F12" s="276" t="s">
        <v>730</v>
      </c>
      <c r="G12" s="277"/>
      <c r="H12" s="277"/>
      <c r="I12" s="277"/>
      <c r="J12" s="277"/>
      <c r="K12" s="277" t="s">
        <v>731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732</v>
      </c>
      <c r="AA12" s="277"/>
      <c r="AB12" s="277"/>
      <c r="AC12" s="277"/>
      <c r="AD12" s="277"/>
      <c r="AE12" s="277" t="s">
        <v>733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15">
      <c r="B13" s="279" t="s">
        <v>6</v>
      </c>
      <c r="C13" s="280"/>
      <c r="D13" s="280"/>
      <c r="E13" s="281"/>
      <c r="F13" s="288" t="s">
        <v>694</v>
      </c>
      <c r="G13" s="264"/>
      <c r="H13" s="264"/>
      <c r="I13" s="264"/>
      <c r="J13" s="289"/>
      <c r="K13" s="264" t="s">
        <v>695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696</v>
      </c>
      <c r="AA13" s="264"/>
      <c r="AB13" s="264"/>
      <c r="AC13" s="264"/>
      <c r="AD13" s="289"/>
      <c r="AE13" s="264" t="s">
        <v>697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 x14ac:dyDescent="0.15">
      <c r="B15" s="273" t="s">
        <v>683</v>
      </c>
      <c r="C15" s="274"/>
      <c r="D15" s="274"/>
      <c r="E15" s="275"/>
      <c r="F15" s="276"/>
      <c r="G15" s="277"/>
      <c r="H15" s="277"/>
      <c r="I15" s="277"/>
      <c r="J15" s="277"/>
      <c r="K15" s="277"/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700</v>
      </c>
      <c r="AA15" s="277"/>
      <c r="AB15" s="277"/>
      <c r="AC15" s="277"/>
      <c r="AD15" s="277"/>
      <c r="AE15" s="277" t="s">
        <v>734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15">
      <c r="B16" s="279" t="s">
        <v>684</v>
      </c>
      <c r="C16" s="280"/>
      <c r="D16" s="280"/>
      <c r="E16" s="280"/>
      <c r="F16" s="288"/>
      <c r="G16" s="264"/>
      <c r="H16" s="264"/>
      <c r="I16" s="264"/>
      <c r="J16" s="289"/>
      <c r="K16" s="264"/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698</v>
      </c>
      <c r="AA16" s="264"/>
      <c r="AB16" s="264"/>
      <c r="AC16" s="264"/>
      <c r="AD16" s="289"/>
      <c r="AE16" s="264" t="s">
        <v>699</v>
      </c>
      <c r="AF16" s="264"/>
      <c r="AG16" s="264"/>
      <c r="AH16" s="264"/>
      <c r="AI16" s="295"/>
      <c r="AJ16" s="296"/>
      <c r="AK16" s="296"/>
      <c r="AL16" s="296"/>
      <c r="AM16" s="296"/>
      <c r="AN16" s="296"/>
      <c r="AO16" s="297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15">
      <c r="B22" s="187">
        <v>1</v>
      </c>
      <c r="C22" s="188"/>
      <c r="D22" s="191">
        <v>1</v>
      </c>
      <c r="E22" s="191"/>
      <c r="F22" s="193" t="s">
        <v>700</v>
      </c>
      <c r="G22" s="194"/>
      <c r="H22" s="194"/>
      <c r="I22" s="194"/>
      <c r="J22" s="194"/>
      <c r="K22" s="194" t="s">
        <v>701</v>
      </c>
      <c r="L22" s="194"/>
      <c r="M22" s="194"/>
      <c r="N22" s="194"/>
      <c r="O22" s="195"/>
      <c r="P22" s="191">
        <v>2</v>
      </c>
      <c r="Q22" s="191"/>
      <c r="R22" s="196">
        <v>180</v>
      </c>
      <c r="S22" s="197"/>
      <c r="T22" s="196" t="s">
        <v>544</v>
      </c>
      <c r="U22" s="197"/>
      <c r="V22" s="187">
        <v>7</v>
      </c>
      <c r="W22" s="188"/>
      <c r="X22" s="191">
        <v>11</v>
      </c>
      <c r="Y22" s="191"/>
      <c r="Z22" s="193" t="s">
        <v>724</v>
      </c>
      <c r="AA22" s="194"/>
      <c r="AB22" s="194"/>
      <c r="AC22" s="194"/>
      <c r="AD22" s="194"/>
      <c r="AE22" s="194" t="s">
        <v>725</v>
      </c>
      <c r="AF22" s="194"/>
      <c r="AG22" s="194"/>
      <c r="AH22" s="194"/>
      <c r="AI22" s="195"/>
      <c r="AJ22" s="191">
        <v>1</v>
      </c>
      <c r="AK22" s="191"/>
      <c r="AL22" s="196">
        <v>156</v>
      </c>
      <c r="AM22" s="197"/>
      <c r="AN22" s="246" t="s">
        <v>597</v>
      </c>
      <c r="AO22" s="247"/>
    </row>
    <row r="23" spans="2:41" ht="30" customHeight="1" x14ac:dyDescent="0.15">
      <c r="B23" s="189"/>
      <c r="C23" s="190"/>
      <c r="D23" s="192"/>
      <c r="E23" s="192"/>
      <c r="F23" s="208" t="s">
        <v>698</v>
      </c>
      <c r="G23" s="209"/>
      <c r="H23" s="209"/>
      <c r="I23" s="209"/>
      <c r="J23" s="209"/>
      <c r="K23" s="209" t="s">
        <v>699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722</v>
      </c>
      <c r="AA23" s="209"/>
      <c r="AB23" s="209"/>
      <c r="AC23" s="209"/>
      <c r="AD23" s="209"/>
      <c r="AE23" s="209" t="s">
        <v>723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 x14ac:dyDescent="0.15">
      <c r="B24" s="199">
        <v>2</v>
      </c>
      <c r="C24" s="200"/>
      <c r="D24" s="203">
        <v>3</v>
      </c>
      <c r="E24" s="203"/>
      <c r="F24" s="161" t="s">
        <v>704</v>
      </c>
      <c r="G24" s="162"/>
      <c r="H24" s="162"/>
      <c r="I24" s="162"/>
      <c r="J24" s="162"/>
      <c r="K24" s="162" t="s">
        <v>705</v>
      </c>
      <c r="L24" s="162"/>
      <c r="M24" s="162"/>
      <c r="N24" s="162"/>
      <c r="O24" s="163"/>
      <c r="P24" s="203">
        <v>2</v>
      </c>
      <c r="Q24" s="203"/>
      <c r="R24" s="205">
        <v>155</v>
      </c>
      <c r="S24" s="107"/>
      <c r="T24" s="211" t="s">
        <v>544</v>
      </c>
      <c r="U24" s="212"/>
      <c r="V24" s="199">
        <v>8</v>
      </c>
      <c r="W24" s="200"/>
      <c r="X24" s="203">
        <v>12</v>
      </c>
      <c r="Y24" s="203"/>
      <c r="Z24" s="161" t="s">
        <v>728</v>
      </c>
      <c r="AA24" s="162"/>
      <c r="AB24" s="162"/>
      <c r="AC24" s="162"/>
      <c r="AD24" s="162"/>
      <c r="AE24" s="162" t="s">
        <v>729</v>
      </c>
      <c r="AF24" s="162"/>
      <c r="AG24" s="162"/>
      <c r="AH24" s="162"/>
      <c r="AI24" s="163"/>
      <c r="AJ24" s="203">
        <v>1</v>
      </c>
      <c r="AK24" s="203"/>
      <c r="AL24" s="205">
        <v>158</v>
      </c>
      <c r="AM24" s="107"/>
      <c r="AN24" s="240" t="s">
        <v>544</v>
      </c>
      <c r="AO24" s="241"/>
    </row>
    <row r="25" spans="2:41" ht="30" customHeight="1" x14ac:dyDescent="0.15">
      <c r="B25" s="201"/>
      <c r="C25" s="202"/>
      <c r="D25" s="204"/>
      <c r="E25" s="204"/>
      <c r="F25" s="215" t="s">
        <v>702</v>
      </c>
      <c r="G25" s="216"/>
      <c r="H25" s="216"/>
      <c r="I25" s="216"/>
      <c r="J25" s="216"/>
      <c r="K25" s="216" t="s">
        <v>703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726</v>
      </c>
      <c r="AA25" s="216"/>
      <c r="AB25" s="216"/>
      <c r="AC25" s="216"/>
      <c r="AD25" s="216"/>
      <c r="AE25" s="216" t="s">
        <v>727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15">
      <c r="B26" s="189">
        <v>3</v>
      </c>
      <c r="C26" s="190"/>
      <c r="D26" s="203">
        <v>4</v>
      </c>
      <c r="E26" s="203"/>
      <c r="F26" s="161" t="s">
        <v>707</v>
      </c>
      <c r="G26" s="162"/>
      <c r="H26" s="162"/>
      <c r="I26" s="162"/>
      <c r="J26" s="162"/>
      <c r="K26" s="162" t="s">
        <v>709</v>
      </c>
      <c r="L26" s="162"/>
      <c r="M26" s="162"/>
      <c r="N26" s="162"/>
      <c r="O26" s="163"/>
      <c r="P26" s="203">
        <v>2</v>
      </c>
      <c r="Q26" s="203"/>
      <c r="R26" s="205">
        <v>165</v>
      </c>
      <c r="S26" s="107"/>
      <c r="T26" s="244" t="s">
        <v>544</v>
      </c>
      <c r="U26" s="245"/>
      <c r="V26" s="189">
        <v>9</v>
      </c>
      <c r="W26" s="19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40" t="s">
        <v>544</v>
      </c>
      <c r="AO26" s="241"/>
    </row>
    <row r="27" spans="2:41" ht="30" customHeight="1" x14ac:dyDescent="0.15">
      <c r="B27" s="189"/>
      <c r="C27" s="190"/>
      <c r="D27" s="204"/>
      <c r="E27" s="204"/>
      <c r="F27" s="215" t="s">
        <v>706</v>
      </c>
      <c r="G27" s="216"/>
      <c r="H27" s="216"/>
      <c r="I27" s="216"/>
      <c r="J27" s="216"/>
      <c r="K27" s="216" t="s">
        <v>708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15">
      <c r="B28" s="199">
        <v>4</v>
      </c>
      <c r="C28" s="200"/>
      <c r="D28" s="203">
        <v>8</v>
      </c>
      <c r="E28" s="203"/>
      <c r="F28" s="161" t="s">
        <v>712</v>
      </c>
      <c r="G28" s="162"/>
      <c r="H28" s="162"/>
      <c r="I28" s="162"/>
      <c r="J28" s="162"/>
      <c r="K28" s="162" t="s">
        <v>713</v>
      </c>
      <c r="L28" s="162"/>
      <c r="M28" s="162"/>
      <c r="N28" s="162"/>
      <c r="O28" s="163"/>
      <c r="P28" s="203">
        <v>2</v>
      </c>
      <c r="Q28" s="203"/>
      <c r="R28" s="205">
        <v>165</v>
      </c>
      <c r="S28" s="107"/>
      <c r="T28" s="240" t="s">
        <v>544</v>
      </c>
      <c r="U28" s="241"/>
      <c r="V28" s="199">
        <v>10</v>
      </c>
      <c r="W28" s="200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40" t="s">
        <v>544</v>
      </c>
      <c r="AO28" s="241"/>
    </row>
    <row r="29" spans="2:41" ht="30" customHeight="1" x14ac:dyDescent="0.15">
      <c r="B29" s="201"/>
      <c r="C29" s="202"/>
      <c r="D29" s="204"/>
      <c r="E29" s="204"/>
      <c r="F29" s="215" t="s">
        <v>710</v>
      </c>
      <c r="G29" s="216"/>
      <c r="H29" s="216"/>
      <c r="I29" s="216"/>
      <c r="J29" s="216"/>
      <c r="K29" s="216" t="s">
        <v>711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15">
      <c r="B30" s="189">
        <v>5</v>
      </c>
      <c r="C30" s="190"/>
      <c r="D30" s="203">
        <v>9</v>
      </c>
      <c r="E30" s="203"/>
      <c r="F30" s="161" t="s">
        <v>716</v>
      </c>
      <c r="G30" s="162"/>
      <c r="H30" s="162"/>
      <c r="I30" s="162"/>
      <c r="J30" s="162"/>
      <c r="K30" s="162" t="s">
        <v>717</v>
      </c>
      <c r="L30" s="162"/>
      <c r="M30" s="162"/>
      <c r="N30" s="162"/>
      <c r="O30" s="163"/>
      <c r="P30" s="203">
        <v>2</v>
      </c>
      <c r="Q30" s="203"/>
      <c r="R30" s="205">
        <v>167</v>
      </c>
      <c r="S30" s="107"/>
      <c r="T30" s="240" t="s">
        <v>544</v>
      </c>
      <c r="U30" s="241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40" t="s">
        <v>544</v>
      </c>
      <c r="AO30" s="241"/>
    </row>
    <row r="31" spans="2:41" ht="30" customHeight="1" x14ac:dyDescent="0.15">
      <c r="B31" s="189"/>
      <c r="C31" s="190"/>
      <c r="D31" s="204"/>
      <c r="E31" s="204"/>
      <c r="F31" s="215" t="s">
        <v>714</v>
      </c>
      <c r="G31" s="216"/>
      <c r="H31" s="216"/>
      <c r="I31" s="216"/>
      <c r="J31" s="216"/>
      <c r="K31" s="216" t="s">
        <v>715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15">
      <c r="B32" s="199">
        <v>6</v>
      </c>
      <c r="C32" s="200"/>
      <c r="D32" s="203">
        <v>10</v>
      </c>
      <c r="E32" s="203"/>
      <c r="F32" s="161" t="s">
        <v>720</v>
      </c>
      <c r="G32" s="162"/>
      <c r="H32" s="162"/>
      <c r="I32" s="162"/>
      <c r="J32" s="162"/>
      <c r="K32" s="162" t="s">
        <v>721</v>
      </c>
      <c r="L32" s="162"/>
      <c r="M32" s="162"/>
      <c r="N32" s="162"/>
      <c r="O32" s="163"/>
      <c r="P32" s="203">
        <v>2</v>
      </c>
      <c r="Q32" s="203"/>
      <c r="R32" s="205">
        <v>158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 x14ac:dyDescent="0.2">
      <c r="B33" s="220"/>
      <c r="C33" s="221"/>
      <c r="D33" s="222"/>
      <c r="E33" s="222"/>
      <c r="F33" s="152" t="s">
        <v>718</v>
      </c>
      <c r="G33" s="153"/>
      <c r="H33" s="153"/>
      <c r="I33" s="153"/>
      <c r="J33" s="153"/>
      <c r="K33" s="153" t="s">
        <v>719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5125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湘南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15">
      <c r="A3" s="353" t="s">
        <v>2</v>
      </c>
      <c r="B3" s="354"/>
      <c r="C3" s="354"/>
      <c r="D3" s="355"/>
      <c r="E3" s="372" t="str">
        <f>CONCATENATE(入力!F3,"　　",入力!F8)</f>
        <v>鎌倉市立御成中学校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15">
      <c r="A7" s="158" t="s">
        <v>0</v>
      </c>
      <c r="B7" s="159"/>
      <c r="C7" s="159"/>
      <c r="D7" s="160"/>
      <c r="E7" s="368" t="str">
        <f>IF(入力!F12="","",入力!F12)</f>
        <v>やまだ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">
      <c r="A8" s="123" t="s">
        <v>6</v>
      </c>
      <c r="B8" s="87"/>
      <c r="C8" s="87"/>
      <c r="D8" s="124"/>
      <c r="E8" s="356" t="str">
        <f>IF(入力!F13="","",入力!F13)</f>
        <v>山田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31" t="str">
        <f>IF(入力!F16="","",入力!F16)</f>
        <v/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にしざわ</v>
      </c>
      <c r="F15" s="322"/>
      <c r="G15" s="322"/>
      <c r="H15" s="322"/>
      <c r="I15" s="322"/>
      <c r="J15" s="322" t="str">
        <f>IF(入力!K22="","",入力!K22)</f>
        <v>けいすけ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180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11</v>
      </c>
      <c r="X15" s="324"/>
      <c r="Y15" s="333" t="str">
        <f>IF(入力!Z22="","",入力!Z22)</f>
        <v>いしはら</v>
      </c>
      <c r="Z15" s="322"/>
      <c r="AA15" s="322"/>
      <c r="AB15" s="322"/>
      <c r="AC15" s="322"/>
      <c r="AD15" s="322" t="str">
        <f>IF(入力!AE22="","",入力!AE22)</f>
        <v>ひかり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156</v>
      </c>
      <c r="AL15" s="321"/>
      <c r="AM15" s="320" t="str">
        <f>IF(入力!AN22="","",入力!AN22)</f>
        <v>○</v>
      </c>
      <c r="AN15" s="334"/>
    </row>
    <row r="16" spans="1:40" ht="37.5" customHeight="1" x14ac:dyDescent="0.15">
      <c r="A16" s="189"/>
      <c r="B16" s="190"/>
      <c r="C16" s="325"/>
      <c r="D16" s="325"/>
      <c r="E16" s="336" t="str">
        <f>IF(入力!F23="","",入力!F23)</f>
        <v>西澤</v>
      </c>
      <c r="F16" s="337"/>
      <c r="G16" s="337"/>
      <c r="H16" s="337"/>
      <c r="I16" s="337"/>
      <c r="J16" s="337" t="str">
        <f>IF(入力!K23="","",入力!K23)</f>
        <v>佳祐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石原</v>
      </c>
      <c r="Z16" s="337"/>
      <c r="AA16" s="337"/>
      <c r="AB16" s="337"/>
      <c r="AC16" s="337"/>
      <c r="AD16" s="337" t="str">
        <f>IF(入力!AE23="","",入力!AE23)</f>
        <v>緋莉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15">
      <c r="A17" s="199">
        <v>2</v>
      </c>
      <c r="B17" s="200"/>
      <c r="C17" s="304">
        <f>IF(入力!D24="","",入力!D24)</f>
        <v>3</v>
      </c>
      <c r="D17" s="304"/>
      <c r="E17" s="307" t="str">
        <f>IF(入力!F24="","",入力!F24)</f>
        <v>なかむら</v>
      </c>
      <c r="F17" s="308"/>
      <c r="G17" s="308"/>
      <c r="H17" s="308"/>
      <c r="I17" s="308"/>
      <c r="J17" s="308" t="str">
        <f>IF(入力!K24="","",入力!K24)</f>
        <v>ゆうと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155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12</v>
      </c>
      <c r="X17" s="304"/>
      <c r="Y17" s="307" t="str">
        <f>IF(入力!Z24="","",入力!Z24)</f>
        <v>かわしも</v>
      </c>
      <c r="Z17" s="308"/>
      <c r="AA17" s="308"/>
      <c r="AB17" s="308"/>
      <c r="AC17" s="308"/>
      <c r="AD17" s="308" t="str">
        <f>IF(入力!AE24="","",入力!AE24)</f>
        <v>ゆうね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158</v>
      </c>
      <c r="AL17" s="99"/>
      <c r="AM17" s="310" t="str">
        <f>IF(入力!AN24="","",入力!AN24)</f>
        <v>○</v>
      </c>
      <c r="AN17" s="311"/>
    </row>
    <row r="18" spans="1:40" ht="37.5" customHeight="1" x14ac:dyDescent="0.15">
      <c r="A18" s="201"/>
      <c r="B18" s="202"/>
      <c r="C18" s="305"/>
      <c r="D18" s="305"/>
      <c r="E18" s="300" t="str">
        <f>IF(入力!F25="","",入力!F25)</f>
        <v>中村</v>
      </c>
      <c r="F18" s="301"/>
      <c r="G18" s="301"/>
      <c r="H18" s="301"/>
      <c r="I18" s="301"/>
      <c r="J18" s="301" t="str">
        <f>IF(入力!K25="","",入力!K25)</f>
        <v>悠人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川下</v>
      </c>
      <c r="Z18" s="301"/>
      <c r="AA18" s="301"/>
      <c r="AB18" s="301"/>
      <c r="AC18" s="301"/>
      <c r="AD18" s="301" t="str">
        <f>IF(入力!AE25="","",入力!AE25)</f>
        <v>夕寧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15">
      <c r="A19" s="189">
        <v>3</v>
      </c>
      <c r="B19" s="190"/>
      <c r="C19" s="304">
        <f>IF(入力!D26="","",入力!D26)</f>
        <v>4</v>
      </c>
      <c r="D19" s="304"/>
      <c r="E19" s="307" t="str">
        <f>IF(入力!F26="","",入力!F26)</f>
        <v>ほりかわ</v>
      </c>
      <c r="F19" s="308"/>
      <c r="G19" s="308"/>
      <c r="H19" s="308"/>
      <c r="I19" s="308"/>
      <c r="J19" s="308" t="str">
        <f>IF(入力!K26="","",入力!K26)</f>
        <v>しょうたろう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165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 t="str">
        <f>IF(入力!X26="","",入力!X26)</f>
        <v/>
      </c>
      <c r="X19" s="304"/>
      <c r="Y19" s="307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04" t="str">
        <f>IF(入力!AJ26="","",入力!AJ26)</f>
        <v/>
      </c>
      <c r="AJ19" s="304"/>
      <c r="AK19" s="302" t="str">
        <f>IF(入力!AL26="","",入力!AL26)</f>
        <v/>
      </c>
      <c r="AL19" s="99"/>
      <c r="AM19" s="310" t="str">
        <f>IF(入力!AN26="","",入力!AN26)</f>
        <v>○</v>
      </c>
      <c r="AN19" s="311"/>
    </row>
    <row r="20" spans="1:40" ht="37.5" customHeight="1" x14ac:dyDescent="0.15">
      <c r="A20" s="189"/>
      <c r="B20" s="190"/>
      <c r="C20" s="305"/>
      <c r="D20" s="305"/>
      <c r="E20" s="300" t="str">
        <f>IF(入力!F27="","",入力!F27)</f>
        <v>堀川</v>
      </c>
      <c r="F20" s="301"/>
      <c r="G20" s="301"/>
      <c r="H20" s="301"/>
      <c r="I20" s="301"/>
      <c r="J20" s="301" t="str">
        <f>IF(入力!K27="","",入力!K27)</f>
        <v>翔太郎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15">
      <c r="A21" s="199">
        <v>4</v>
      </c>
      <c r="B21" s="200"/>
      <c r="C21" s="304">
        <f>IF(入力!D28="","",入力!D28)</f>
        <v>8</v>
      </c>
      <c r="D21" s="304"/>
      <c r="E21" s="307" t="str">
        <f>IF(入力!F28="","",入力!F28)</f>
        <v>しらせ</v>
      </c>
      <c r="F21" s="308"/>
      <c r="G21" s="308"/>
      <c r="H21" s="308"/>
      <c r="I21" s="308"/>
      <c r="J21" s="308" t="str">
        <f>IF(入力!K28="","",入力!K28)</f>
        <v>かの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165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 t="str">
        <f>IF(入力!X28="","",入力!X28)</f>
        <v/>
      </c>
      <c r="X21" s="304"/>
      <c r="Y21" s="307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04" t="str">
        <f>IF(入力!AJ28="","",入力!AJ28)</f>
        <v/>
      </c>
      <c r="AJ21" s="304"/>
      <c r="AK21" s="302" t="str">
        <f>IF(入力!AL28="","",入力!AL28)</f>
        <v/>
      </c>
      <c r="AL21" s="99"/>
      <c r="AM21" s="310" t="str">
        <f>IF(入力!AN28="","",入力!AN28)</f>
        <v>○</v>
      </c>
      <c r="AN21" s="311"/>
    </row>
    <row r="22" spans="1:40" ht="37.5" customHeight="1" x14ac:dyDescent="0.15">
      <c r="A22" s="201"/>
      <c r="B22" s="202"/>
      <c r="C22" s="305"/>
      <c r="D22" s="305"/>
      <c r="E22" s="300" t="str">
        <f>IF(入力!F29="","",入力!F29)</f>
        <v>白勢</v>
      </c>
      <c r="F22" s="301"/>
      <c r="G22" s="301"/>
      <c r="H22" s="301"/>
      <c r="I22" s="301"/>
      <c r="J22" s="301" t="str">
        <f>IF(入力!K29="","",入力!K29)</f>
        <v>華乃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15">
      <c r="A23" s="189">
        <v>5</v>
      </c>
      <c r="B23" s="190"/>
      <c r="C23" s="304">
        <f>IF(入力!D30="","",入力!D30)</f>
        <v>9</v>
      </c>
      <c r="D23" s="304"/>
      <c r="E23" s="307" t="str">
        <f>IF(入力!F30="","",入力!F30)</f>
        <v>はるなり</v>
      </c>
      <c r="F23" s="308"/>
      <c r="G23" s="308"/>
      <c r="H23" s="308"/>
      <c r="I23" s="308"/>
      <c r="J23" s="308" t="str">
        <f>IF(入力!K30="","",入力!K30)</f>
        <v>さほ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167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 t="str">
        <f>IF(入力!X30="","",入力!X30)</f>
        <v/>
      </c>
      <c r="X23" s="304"/>
      <c r="Y23" s="307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04" t="str">
        <f>IF(入力!AJ30="","",入力!AJ30)</f>
        <v/>
      </c>
      <c r="AJ23" s="304"/>
      <c r="AK23" s="302" t="str">
        <f>IF(入力!AL30="","",入力!AL30)</f>
        <v/>
      </c>
      <c r="AL23" s="99"/>
      <c r="AM23" s="310" t="str">
        <f>IF(入力!AN30="","",入力!AN30)</f>
        <v>○</v>
      </c>
      <c r="AN23" s="311"/>
    </row>
    <row r="24" spans="1:40" ht="37.5" customHeight="1" x14ac:dyDescent="0.15">
      <c r="A24" s="189"/>
      <c r="B24" s="190"/>
      <c r="C24" s="305"/>
      <c r="D24" s="305"/>
      <c r="E24" s="300" t="str">
        <f>IF(入力!F31="","",入力!F31)</f>
        <v>春成</v>
      </c>
      <c r="F24" s="301"/>
      <c r="G24" s="301"/>
      <c r="H24" s="301"/>
      <c r="I24" s="301"/>
      <c r="J24" s="301" t="str">
        <f>IF(入力!K31="","",入力!K31)</f>
        <v>咲帆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15">
      <c r="A25" s="199">
        <v>6</v>
      </c>
      <c r="B25" s="200"/>
      <c r="C25" s="304">
        <f>IF(入力!D32="","",入力!D32)</f>
        <v>10</v>
      </c>
      <c r="D25" s="304"/>
      <c r="E25" s="307" t="str">
        <f>IF(入力!F32="","",入力!F32)</f>
        <v>せき</v>
      </c>
      <c r="F25" s="308"/>
      <c r="G25" s="308"/>
      <c r="H25" s="308"/>
      <c r="I25" s="308"/>
      <c r="J25" s="308" t="str">
        <f>IF(入力!K32="","",入力!K32)</f>
        <v>あまね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158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 t="str">
        <f>IF(入力!X32="","",入力!X32)</f>
        <v/>
      </c>
      <c r="X25" s="304"/>
      <c r="Y25" s="307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04" t="str">
        <f>IF(入力!AJ32="","",入力!AJ32)</f>
        <v/>
      </c>
      <c r="AJ25" s="304"/>
      <c r="AK25" s="302" t="str">
        <f>IF(入力!AL32="","",入力!AL32)</f>
        <v/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">
      <c r="A26" s="220"/>
      <c r="B26" s="221"/>
      <c r="C26" s="319"/>
      <c r="D26" s="319"/>
      <c r="E26" s="318" t="str">
        <f>IF(入力!F33="","",入力!F33)</f>
        <v>関</v>
      </c>
      <c r="F26" s="314"/>
      <c r="G26" s="314"/>
      <c r="H26" s="314"/>
      <c r="I26" s="314"/>
      <c r="J26" s="314" t="str">
        <f>IF(入力!K33="","",入力!K33)</f>
        <v>海音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/>
      </c>
      <c r="Z26" s="314"/>
      <c r="AA26" s="314"/>
      <c r="AB26" s="314"/>
      <c r="AC26" s="314"/>
      <c r="AD26" s="314" t="str">
        <f>IF(入力!AE33="","",入力!AE33)</f>
        <v/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13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5125</v>
      </c>
      <c r="B7" s="31" t="str">
        <f t="shared" ref="B7:C7" si="0">IF($A$8="","",IF($A$9="",B8,B8&amp;"・"&amp;B9))</f>
        <v>鎌倉市立御成中学校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248</v>
      </c>
      <c r="G7" s="31" t="str">
        <f t="shared" si="1"/>
        <v>0015</v>
      </c>
      <c r="H7" s="31">
        <f t="shared" si="1"/>
        <v>0</v>
      </c>
      <c r="I7" s="31" t="str">
        <f t="shared" si="1"/>
        <v>鎌倉市笹目町2-1</v>
      </c>
      <c r="J7" s="31">
        <f t="shared" si="1"/>
        <v>0</v>
      </c>
      <c r="K7" s="31" t="str">
        <f t="shared" si="1"/>
        <v>0467</v>
      </c>
      <c r="L7" s="31" t="str">
        <f t="shared" si="1"/>
        <v>25</v>
      </c>
      <c r="M7" s="31" t="str">
        <f t="shared" si="1"/>
        <v>1304</v>
      </c>
      <c r="N7" s="31" t="str">
        <f t="shared" si="1"/>
        <v>0467</v>
      </c>
      <c r="O7" s="31" t="str">
        <f t="shared" si="1"/>
        <v>25</v>
      </c>
      <c r="P7" s="31" t="str">
        <f t="shared" si="1"/>
        <v>4964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5125</v>
      </c>
      <c r="B8" s="32" t="str">
        <f>IF(入力!$F$3="","",入力!$F$3)</f>
        <v>鎌倉市立御成中学校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248</v>
      </c>
      <c r="G8" s="42" t="str">
        <f>IF(入力!$I$6="","",入力!$I$6)</f>
        <v>0015</v>
      </c>
      <c r="H8" s="32"/>
      <c r="I8" s="32" t="str">
        <f>IF(入力!$L$5="","",入力!$L$5)</f>
        <v>鎌倉市笹目町2-1</v>
      </c>
      <c r="J8" s="32"/>
      <c r="K8" s="42" t="str">
        <f>IF(入力!$AB$4="","",入力!$AB$4)</f>
        <v>0467</v>
      </c>
      <c r="L8" s="42" t="str">
        <f>IF(入力!$AG$4="","",入力!$AG$4)</f>
        <v>25</v>
      </c>
      <c r="M8" s="42" t="str">
        <f>IF(入力!$AL$4="","",入力!$AL$4)</f>
        <v>1304</v>
      </c>
      <c r="N8" s="42" t="str">
        <f>IF(入力!$AB$6="","",入力!$AB$6)</f>
        <v>0467</v>
      </c>
      <c r="O8" s="42" t="str">
        <f>IF(入力!$AG$6="","",入力!$AG$6)</f>
        <v>25</v>
      </c>
      <c r="P8" s="42" t="str">
        <f>IF(入力!$AL$6="","",入力!$AL$6)</f>
        <v>4964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1304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山田</v>
      </c>
      <c r="D16" s="32" t="str">
        <f>IF(入力!$K$13="","",入力!$K$13)</f>
        <v>隆代</v>
      </c>
      <c r="E16" s="32" t="str">
        <f>IF(入力!$F$12="","",入力!$F$12)</f>
        <v>やまだ</v>
      </c>
      <c r="F16" s="32" t="str">
        <f>IF(入力!$K$12="","",入力!$K$12)</f>
        <v>たかよ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加藤</v>
      </c>
      <c r="D17" s="32" t="str">
        <f>IF(入力!$AE$13="","",入力!$AE$13)</f>
        <v>奈穂</v>
      </c>
      <c r="E17" s="32" t="str">
        <f>IF(入力!$Z$12="","",入力!$Z$12)</f>
        <v>かとう</v>
      </c>
      <c r="F17" s="32" t="str">
        <f>IF(入力!$AE$12="","",入力!$AE$12)</f>
        <v>なほ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西澤</v>
      </c>
      <c r="D24" s="32" t="str">
        <f>IF(入力!$AE$16="","",入力!$AE$16)</f>
        <v>佳祐</v>
      </c>
      <c r="E24" s="32" t="str">
        <f>IF(入力!$Z$15="","",入力!$Z$15)</f>
        <v>にしざわ</v>
      </c>
      <c r="F24" s="32" t="str">
        <f>IF(入力!$AE$15="","",入力!$AE$15)</f>
        <v>けいすけ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西澤</v>
      </c>
      <c r="D53" s="32" t="str">
        <f>IF(OR(L53&lt;&gt;"○",入力!K23=""),"",入力!K23)</f>
        <v>佳祐</v>
      </c>
      <c r="E53" s="32" t="str">
        <f>IF(OR(L53&lt;&gt;"○",入力!F22=""),"",入力!F22)</f>
        <v>にしざわ</v>
      </c>
      <c r="F53" s="32" t="str">
        <f>IF(OR(L53&lt;&gt;"○",入力!K22=""),"",入力!K22)</f>
        <v>けいすけ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180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3</v>
      </c>
      <c r="C54" s="32" t="str">
        <f>IF(OR(L54&lt;&gt;"○",入力!F25=""),"",入力!F25)</f>
        <v>中村</v>
      </c>
      <c r="D54" s="32" t="str">
        <f>IF(OR(L54&lt;&gt;"○",入力!K25=""),"",入力!K25)</f>
        <v>悠人</v>
      </c>
      <c r="E54" s="32" t="str">
        <f>IF(OR(L54&lt;&gt;"○",入力!F24=""),"",入力!F24)</f>
        <v>なかむら</v>
      </c>
      <c r="F54" s="32" t="str">
        <f>IF(OR(L54&lt;&gt;"○",入力!K24=""),"",入力!K24)</f>
        <v>ゆうと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4</v>
      </c>
      <c r="C55" s="32" t="str">
        <f>IF(OR(L55&lt;&gt;"○",入力!F27=""),"",入力!F27)</f>
        <v>堀川</v>
      </c>
      <c r="D55" s="32" t="str">
        <f>IF(OR(L55&lt;&gt;"○",入力!K27=""),"",入力!K27)</f>
        <v>翔太郎</v>
      </c>
      <c r="E55" s="32" t="str">
        <f>IF(OR(L55&lt;&gt;"○",入力!F26=""),"",入力!F26)</f>
        <v>ほりかわ</v>
      </c>
      <c r="F55" s="32" t="str">
        <f>IF(OR(L55&lt;&gt;"○",入力!K26=""),"",入力!K26)</f>
        <v>しょうたろう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8</v>
      </c>
      <c r="C56" s="32" t="str">
        <f>IF(OR(L56&lt;&gt;"○",入力!F29=""),"",入力!F29)</f>
        <v>白勢</v>
      </c>
      <c r="D56" s="32" t="str">
        <f>IF(OR(L56&lt;&gt;"○",入力!K29=""),"",入力!K29)</f>
        <v>華乃</v>
      </c>
      <c r="E56" s="32" t="str">
        <f>IF(OR(L56&lt;&gt;"○",入力!F28=""),"",入力!F28)</f>
        <v>しらせ</v>
      </c>
      <c r="F56" s="32" t="str">
        <f>IF(OR(L56&lt;&gt;"○",入力!K28=""),"",入力!K28)</f>
        <v>かの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9</v>
      </c>
      <c r="C57" s="32" t="str">
        <f>IF(OR(L57&lt;&gt;"○",入力!F31=""),"",入力!F31)</f>
        <v>春成</v>
      </c>
      <c r="D57" s="32" t="str">
        <f>IF(OR(L57&lt;&gt;"○",入力!K31=""),"",入力!K31)</f>
        <v>咲帆</v>
      </c>
      <c r="E57" s="32" t="str">
        <f>IF(OR(L57&lt;&gt;"○",入力!F30=""),"",入力!F30)</f>
        <v>はるなり</v>
      </c>
      <c r="F57" s="32" t="str">
        <f>IF(OR(L57&lt;&gt;"○",入力!K30=""),"",入力!K30)</f>
        <v>さほ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10</v>
      </c>
      <c r="C58" s="32" t="str">
        <f>IF(OR(L58&lt;&gt;"○",入力!F33=""),"",入力!F33)</f>
        <v>関</v>
      </c>
      <c r="D58" s="32" t="str">
        <f>IF(OR(L58&lt;&gt;"○",入力!K33=""),"",入力!K33)</f>
        <v>海音</v>
      </c>
      <c r="E58" s="32" t="str">
        <f>IF(OR(L58&lt;&gt;"○",入力!F32=""),"",入力!F32)</f>
        <v>せき</v>
      </c>
      <c r="F58" s="32" t="str">
        <f>IF(OR(L58&lt;&gt;"○",入力!K32=""),"",入力!K32)</f>
        <v>あまね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11</v>
      </c>
      <c r="C59" s="32" t="str">
        <f>IF(OR(L59&lt;&gt;"○",入力!Z23=""),"",入力!Z23)</f>
        <v>石原</v>
      </c>
      <c r="D59" s="32" t="str">
        <f>IF(OR(L59&lt;&gt;"○",入力!AE23=""),"",入力!AE23)</f>
        <v>緋莉</v>
      </c>
      <c r="E59" s="32" t="str">
        <f>IF(OR(L59&lt;&gt;"○",入力!Z22=""),"",入力!Z22)</f>
        <v>いしはら</v>
      </c>
      <c r="F59" s="32" t="str">
        <f>IF(OR(L59&lt;&gt;"○",入力!AE22=""),"",入力!AE22)</f>
        <v>ひかり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12</v>
      </c>
      <c r="C60" s="32" t="str">
        <f>IF(OR(L60&lt;&gt;"○",入力!Z25=""),"",入力!Z25)</f>
        <v>川下</v>
      </c>
      <c r="D60" s="32" t="str">
        <f>IF(OR(L60&lt;&gt;"○",入力!AE25=""),"",入力!AE25)</f>
        <v>夕寧</v>
      </c>
      <c r="E60" s="32" t="str">
        <f>IF(OR(L60&lt;&gt;"○",入力!Z24=""),"",入力!Z24)</f>
        <v>かわしも</v>
      </c>
      <c r="F60" s="32" t="str">
        <f>IF(OR(L60&lt;&gt;"○",入力!AE24=""),"",入力!AE24)</f>
        <v>ゆうね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tzk</cp:lastModifiedBy>
  <cp:lastPrinted>2019-11-07T09:03:17Z</cp:lastPrinted>
  <dcterms:created xsi:type="dcterms:W3CDTF">2006-11-03T01:52:14Z</dcterms:created>
  <dcterms:modified xsi:type="dcterms:W3CDTF">2019-11-10T07:46:38Z</dcterms:modified>
</cp:coreProperties>
</file>