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ichi.kosugi\Desktop\"/>
    </mc:Choice>
  </mc:AlternateContent>
  <bookViews>
    <workbookView xWindow="0" yWindow="0" windowWidth="15375" windowHeight="8393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59" i="14" l="1"/>
  <c r="C59" i="14"/>
  <c r="J59" i="14"/>
  <c r="E59" i="14"/>
  <c r="I59" i="14"/>
  <c r="D59" i="14"/>
  <c r="D63" i="14"/>
  <c r="J63" i="14"/>
  <c r="E63" i="14"/>
  <c r="I63" i="14"/>
  <c r="F63" i="14"/>
  <c r="C63" i="14"/>
  <c r="I53" i="14"/>
  <c r="F53" i="14"/>
  <c r="J53" i="14"/>
  <c r="I55" i="14"/>
  <c r="F55" i="14"/>
  <c r="J55" i="14"/>
  <c r="I61" i="14"/>
  <c r="D61" i="14"/>
  <c r="E61" i="14"/>
  <c r="F61" i="14"/>
  <c r="C61" i="14"/>
  <c r="J61" i="14"/>
  <c r="F60" i="14"/>
  <c r="C60" i="14"/>
  <c r="J60" i="14"/>
  <c r="E60" i="14"/>
  <c r="I60" i="14"/>
  <c r="D60" i="14"/>
  <c r="F64" i="14"/>
  <c r="C64" i="14"/>
  <c r="D64" i="14"/>
  <c r="J64" i="14"/>
  <c r="E64" i="14"/>
  <c r="I64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F56" i="14"/>
  <c r="J56" i="14"/>
  <c r="I56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<sst xmlns="http://schemas.openxmlformats.org/spreadsheetml/2006/main" count="1426" uniqueCount="724">
  <si>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</si>
  <si>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</si>
  <si>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</si>
  <si>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</si>
  <si>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</si>
  <si>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</si>
  <si>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</si>
  <si>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</si>
  <si>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</si>
  <si>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</si>
  <si>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</si>
  <si>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</si>
  <si>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</si>
  <si>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</si>
  <si>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</si>
  <si>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</si>
  <si>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</si>
  <si>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</si>
  <si>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</si>
  <si>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</si>
  <si>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</si>
  <si>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</si>
  <si>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</si>
  <si>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</si>
  <si>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</si>
  <si>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</si>
  <si>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</si>
  <si>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</si>
  <si>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</si>
  <si>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</si>
  <si>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</si>
  <si>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</si>
  <si>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</si>
  <si>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</si>
  <si>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</si>
  <si>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</si>
  <si>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</si>
  <si>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</si>
  <si>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</si>
  <si>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</si>
  <si>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</si>
  <si>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</si>
  <si>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</si>
  <si>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</si>
  <si>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</si>
  <si>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</si>
  <si>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</si>
  <si>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</si>
  <si>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</si>
  <si>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</si>
  <si>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</si>
  <si>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</si>
  <si>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</si>
  <si>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</si>
  <si>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</si>
  <si>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</si>
  <si>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</si>
  <si>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</si>
  <si>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</si>
  <si>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</si>
  <si>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</si>
  <si>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</si>
  <si>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</si>
  <si>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</si>
  <si>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</si>
  <si>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</si>
  <si>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</si>
  <si>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</si>
  <si>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</si>
  <si>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</si>
  <si>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</si>
  <si>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</si>
  <si>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</si>
  <si>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</si>
  <si>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</si>
  <si>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</si>
  <si>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</si>
  <si>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</si>
  <si>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</si>
  <si>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</si>
  <si>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</si>
  <si>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</si>
  <si>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</si>
  <si>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</si>
  <si>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</si>
  <si>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</si>
  <si>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</si>
  <si>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</si>
  <si>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</si>
  <si>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</si>
  <si>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</si>
  <si>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</si>
  <si>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</si>
  <si>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</si>
  <si>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</si>
  <si>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</si>
  <si>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</si>
  <si>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</si>
  <si>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</si>
  <si>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</si>
  <si>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</si>
  <si>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</si>
  <si>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</si>
  <si>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</si>
  <si>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</si>
  <si>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</si>
  <si>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</si>
  <si>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</si>
  <si>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</si>
  <si>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</si>
  <si>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</si>
  <si>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</si>
  <si>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</si>
  <si>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</si>
  <si>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</si>
  <si>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</si>
  <si>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</si>
  <si>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</si>
  <si>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</si>
  <si>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</si>
  <si>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</si>
  <si>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</si>
  <si>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</si>
  <si>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</si>
  <si>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</si>
  <si>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</si>
  <si>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</si>
  <si>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</si>
  <si>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</si>
  <si>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</si>
  <si>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</si>
  <si>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</si>
  <si>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</si>
  <si>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</si>
  <si>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</si>
  <si>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</si>
  <si>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</si>
  <si>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</si>
  <si>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</si>
  <si>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</si>
  <si>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</si>
  <si>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</si>
  <si>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</si>
  <si>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</si>
  <si>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</si>
  <si>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</si>
  <si>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</si>
  <si>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</si>
  <si>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</si>
  <si>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</si>
  <si>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</si>
  <si>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</si>
  <si>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</si>
  <si>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</si>
  <si>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</si>
  <si>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</si>
  <si>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</si>
  <si>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</si>
  <si>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</si>
  <si>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</si>
  <si>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</si>
  <si>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</si>
  <si>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</si>
  <si>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</si>
  <si>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</si>
  <si>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</si>
  <si>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</si>
  <si>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</si>
  <si>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</si>
  <si>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</si>
  <si>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</si>
  <si>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</si>
  <si>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</si>
  <si>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</si>
  <si>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</si>
  <si>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</si>
  <si>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</si>
  <si>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</si>
  <si>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</si>
  <si>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</si>
  <si>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</si>
  <si>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</si>
  <si>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</si>
  <si>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</si>
  <si>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</si>
  <si>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</si>
  <si>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</si>
  <si>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</si>
  <si>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</si>
  <si>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</si>
  <si>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</si>
  <si>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</si>
  <si>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</si>
  <si>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</si>
  <si>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</si>
  <si>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</si>
  <si>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</si>
  <si>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</si>
  <si>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</si>
  <si>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</si>
  <si>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</si>
  <si>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</si>
  <si>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</si>
  <si>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</si>
  <si>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</si>
  <si>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</si>
  <si>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</si>
  <si>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</si>
  <si>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</si>
  <si>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</si>
  <si>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</si>
  <si>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</si>
  <si>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</si>
  <si>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</si>
  <si>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</si>
  <si>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</si>
  <si>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</si>
  <si>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</si>
  <si>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</si>
  <si>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</si>
  <si>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</si>
  <si>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</si>
  <si>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</si>
  <si>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</si>
  <si>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</si>
  <si>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</si>
  <si>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</si>
  <si>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</si>
  <si>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</si>
  <si>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</si>
  <si>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</si>
  <si>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</si>
  <si>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</si>
  <si>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</si>
  <si>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</si>
  <si>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</si>
  <si>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</si>
  <si>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</si>
  <si>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</si>
  <si>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</si>
  <si>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</si>
  <si>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</si>
  <si>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</si>
  <si>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</si>
  <si>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</si>
  <si>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</si>
  <si>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</si>
  <si>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</si>
  <si>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</si>
  <si>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</si>
  <si>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</si>
  <si>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</si>
  <si>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</si>
  <si>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</si>
  <si>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</si>
  <si>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</si>
  <si>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</si>
  <si>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</si>
  <si>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</si>
  <si>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</si>
  <si>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</si>
  <si>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</si>
  <si>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</si>
  <si>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</si>
  <si>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</si>
  <si>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</si>
  <si>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</si>
  <si>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</si>
  <si>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</si>
  <si>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</si>
  <si>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</si>
  <si>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</si>
  <si>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</si>
  <si>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</si>
  <si>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</si>
  <si>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</si>
  <si>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</si>
  <si>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</si>
  <si>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</si>
  <si>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</si>
  <si>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</si>
  <si>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</si>
  <si>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</si>
  <si>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</si>
  <si>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</si>
  <si>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</si>
  <si>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</si>
  <si>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</si>
  <si>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</si>
  <si>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</si>
  <si>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</si>
  <si>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</si>
  <si>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</si>
  <si>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</si>
  <si>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</si>
  <si>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</si>
  <si>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</si>
  <si>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</si>
  <si>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</si>
  <si>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</si>
  <si>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</si>
  <si>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</si>
  <si>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</si>
  <si>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</si>
  <si>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</si>
  <si>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</si>
  <si>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</si>
  <si>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</si>
  <si>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</si>
  <si>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</si>
  <si>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</si>
  <si>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</si>
  <si>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</si>
  <si>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</si>
  <si>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</si>
  <si>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</si>
  <si>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</si>
  <si>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</si>
  <si>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</si>
  <si>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</si>
  <si>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</si>
  <si>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</si>
  <si>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</si>
  <si>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</si>
  <si>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</si>
  <si>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</si>
  <si>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</si>
  <si>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</si>
  <si>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</si>
  <si>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</si>
  <si>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</si>
  <si>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</si>
  <si>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</si>
  <si>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</si>
  <si>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</si>
  <si>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</si>
  <si>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</si>
  <si>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</si>
  <si>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</si>
  <si>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</si>
  <si>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</si>
  <si>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</si>
  <si>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</si>
  <si>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</si>
  <si>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</si>
  <si>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</si>
  <si>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</si>
  <si>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</si>
  <si>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</si>
  <si>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</si>
  <si>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</si>
  <si>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</si>
  <si>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</si>
  <si>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</si>
  <si>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</si>
  <si>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</si>
  <si>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</si>
  <si>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</si>
  <si>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</si>
  <si>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</si>
  <si>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</si>
  <si>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</si>
  <si>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</si>
  <si>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</si>
  <si>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</si>
  <si>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</si>
  <si>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</si>
  <si>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</si>
  <si>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</si>
  <si>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</si>
  <si>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</si>
  <si>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</si>
  <si>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</si>
  <si>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</si>
  <si>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</si>
  <si>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</si>
  <si>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</si>
  <si>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</si>
  <si>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</si>
  <si>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</si>
  <si>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</si>
  <si>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</si>
  <si>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</si>
  <si>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</si>
  <si>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</si>
  <si>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</si>
  <si>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</si>
  <si>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</si>
  <si>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</si>
  <si>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</si>
  <si>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</si>
  <si>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</si>
  <si>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</si>
  <si>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</si>
  <si>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</si>
  <si>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</si>
  <si>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</si>
  <si>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</si>
  <si>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</si>
  <si>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</si>
  <si>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</si>
  <si>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</si>
  <si>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</si>
  <si>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</si>
  <si>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</si>
  <si>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</si>
  <si>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</si>
  <si>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</si>
  <si>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</si>
  <si>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</si>
  <si>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</si>
  <si>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</si>
  <si>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</si>
  <si>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</si>
  <si>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</si>
  <si>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</si>
  <si>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</si>
  <si>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</si>
  <si>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</si>
  <si>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</si>
  <si>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</si>
  <si>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</si>
  <si>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</si>
  <si>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</si>
  <si>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</si>
  <si>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</si>
  <si>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</si>
  <si>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</si>
  <si>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</si>
  <si>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</si>
  <si>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</si>
  <si>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</si>
  <si>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</si>
  <si>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</si>
  <si>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</si>
  <si>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</si>
  <si>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</si>
  <si>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</si>
  <si>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</si>
  <si>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</si>
  <si>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</si>
  <si>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</si>
  <si>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</si>
  <si>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</si>
  <si>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</si>
  <si>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</si>
  <si>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</si>
  <si>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</si>
  <si>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</si>
  <si>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</si>
  <si>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</si>
  <si>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</si>
  <si>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</si>
  <si>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</si>
  <si>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</si>
  <si>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</si>
  <si>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</si>
  <si>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</si>
  <si>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</si>
  <si>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</si>
  <si>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</si>
  <si>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</si>
  <si>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</si>
  <si>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</si>
  <si>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</si>
  <si>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</si>
  <si>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</si>
  <si>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</si>
  <si>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</si>
  <si>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</si>
  <si>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</si>
  <si>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</si>
  <si>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</si>
  <si>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</si>
  <si>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</si>
  <si>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</si>
  <si>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</si>
  <si>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</si>
  <si>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</si>
  <si>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</si>
  <si>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</si>
  <si>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</si>
  <si>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</si>
  <si>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</si>
  <si>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</si>
  <si>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</si>
  <si>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</si>
  <si>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</si>
  <si>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</si>
  <si>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</si>
  <si>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</si>
  <si>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</si>
  <si>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</si>
  <si>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</si>
  <si>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</si>
  <si>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</si>
  <si>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</si>
  <si>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</si>
  <si>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</si>
  <si>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</si>
  <si>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</si>
  <si>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</si>
  <si>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</si>
  <si>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</si>
  <si>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</si>
  <si>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</si>
  <si>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</si>
  <si>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</si>
  <si>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</si>
  <si>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</si>
  <si>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</si>
  <si>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</si>
  <si>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</si>
  <si>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</si>
  <si>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</si>
  <si>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</si>
  <si>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</si>
  <si>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</si>
  <si>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</si>
  <si>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</si>
  <si>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</si>
  <si>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</si>
  <si>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</si>
  <si>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</si>
  <si>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</si>
  <si>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</si>
  <si>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</si>
  <si>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</si>
  <si>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</si>
  <si>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</si>
  <si>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</si>
  <si>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</si>
  <si>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</si>
  <si>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</si>
  <si>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</si>
  <si>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</si>
  <si>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</si>
  <si>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</si>
  <si>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</si>
  <si>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</si>
  <si>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</si>
  <si>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</si>
  <si>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</si>
  <si>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</si>
  <si>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</si>
  <si>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</si>
  <si>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</si>
  <si>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</si>
  <si>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</si>
  <si>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</si>
  <si>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</si>
  <si>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</si>
  <si>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</si>
  <si>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</si>
  <si>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</si>
  <si>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</si>
  <si>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</si>
  <si>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</si>
  <si>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</si>
  <si>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</si>
  <si>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</si>
  <si>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</si>
  <si>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</si>
  <si>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</si>
  <si>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</si>
  <si>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</si>
  <si>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</si>
  <si>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</si>
  <si>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</si>
  <si>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</si>
  <si>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</si>
  <si>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</si>
  <si>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</si>
  <si>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</si>
  <si>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</si>
  <si>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</si>
  <si>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</si>
  <si>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</si>
  <si>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</si>
  <si>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</si>
  <si>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</si>
  <si>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</si>
  <si>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</si>
  <si>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</si>
  <si>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</si>
  <si>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</si>
  <si>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</si>
  <si>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</si>
  <si>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</si>
  <si>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</si>
  <si>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</si>
  <si>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</si>
  <si>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</si>
  <si>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</si>
  <si>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</si>
  <si>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</si>
  <si>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</si>
  <si>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</si>
  <si>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</si>
  <si>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</si>
  <si>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</si>
  <si>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</si>
  <si>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</si>
  <si>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</si>
  <si>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</si>
  <si>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</si>
  <si>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</si>
  <si>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</si>
  <si>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</si>
  <si>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</si>
  <si>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</si>
  <si>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</si>
  <si>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</si>
  <si>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</si>
  <si>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</si>
  <si>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</si>
  <si>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</si>
  <si>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</si>
  <si>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</si>
  <si>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</si>
  <si>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</si>
  <si>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</si>
  <si>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</si>
  <si>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</si>
  <si>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</si>
  <si>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</si>
  <si>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</si>
  <si>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</si>
  <si>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</si>
  <si>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</si>
  <si>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</si>
  <si>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</si>
  <si>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</si>
  <si>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</si>
  <si>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</si>
  <si>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</si>
  <si>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</si>
  <si>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</si>
  <si>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</si>
  <si>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</si>
  <si>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</si>
  <si>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</si>
  <si>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</si>
  <si>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</si>
  <si>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</si>
  <si>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</si>
  <si>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</si>
  <si>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</si>
  <si>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</si>
  <si>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</si>
  <si>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</si>
  <si>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</si>
  <si>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</si>
  <si>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</si>
  <si>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</si>
  <si>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</si>
  <si>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</si>
  <si>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</si>
  <si>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</si>
  <si>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</si>
  <si>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</si>
  <si>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</si>
  <si>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</si>
  <si>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</si>
  <si>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</si>
  <si>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</si>
  <si>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</si>
  <si>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</si>
  <si>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</si>
  <si>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</si>
  <si>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</si>
  <si>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</si>
  <si>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</si>
  <si>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</si>
  <si>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</si>
  <si>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</si>
  <si>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</si>
  <si>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</si>
  <si>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</si>
  <si>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</si>
  <si>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</si>
  <si>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</si>
  <si>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0885</t>
    <phoneticPr fontId="2"/>
  </si>
  <si>
    <t>藤沢市亀井野1866</t>
    <rPh sb="0" eb="3">
      <t>フジサワシ</t>
    </rPh>
    <rPh sb="3" eb="6">
      <t>カメイノ</t>
    </rPh>
    <phoneticPr fontId="2"/>
  </si>
  <si>
    <t>0466</t>
    <phoneticPr fontId="2"/>
  </si>
  <si>
    <t>81</t>
    <phoneticPr fontId="2"/>
  </si>
  <si>
    <t>0125</t>
    <phoneticPr fontId="2"/>
  </si>
  <si>
    <t>0466</t>
    <phoneticPr fontId="2"/>
  </si>
  <si>
    <t>83</t>
    <phoneticPr fontId="2"/>
  </si>
  <si>
    <t>2154</t>
    <phoneticPr fontId="2"/>
  </si>
  <si>
    <t>池田</t>
    <rPh sb="0" eb="2">
      <t>イケダ</t>
    </rPh>
    <phoneticPr fontId="2"/>
  </si>
  <si>
    <t>直哉</t>
    <rPh sb="0" eb="2">
      <t>ナオヤ</t>
    </rPh>
    <phoneticPr fontId="2"/>
  </si>
  <si>
    <t>いけだ</t>
    <phoneticPr fontId="2"/>
  </si>
  <si>
    <t>なおや</t>
    <phoneticPr fontId="2"/>
  </si>
  <si>
    <t>松島</t>
    <rPh sb="0" eb="2">
      <t>マツシマ</t>
    </rPh>
    <phoneticPr fontId="2"/>
  </si>
  <si>
    <t>克</t>
    <rPh sb="0" eb="1">
      <t>カツ</t>
    </rPh>
    <phoneticPr fontId="2"/>
  </si>
  <si>
    <t>まつしま</t>
    <phoneticPr fontId="2"/>
  </si>
  <si>
    <t>すぐる</t>
    <phoneticPr fontId="2"/>
  </si>
  <si>
    <t>鈴木</t>
    <rPh sb="0" eb="2">
      <t>スズキ</t>
    </rPh>
    <phoneticPr fontId="2"/>
  </si>
  <si>
    <t>俊平</t>
    <rPh sb="0" eb="2">
      <t>シュンペイ</t>
    </rPh>
    <phoneticPr fontId="2"/>
  </si>
  <si>
    <t>すずき</t>
    <phoneticPr fontId="2"/>
  </si>
  <si>
    <t>しゅんぺい</t>
    <phoneticPr fontId="2"/>
  </si>
  <si>
    <t>笹尾</t>
    <rPh sb="0" eb="2">
      <t>ササオ</t>
    </rPh>
    <phoneticPr fontId="2"/>
  </si>
  <si>
    <t>佐藤</t>
    <rPh sb="0" eb="2">
      <t>サトウ</t>
    </rPh>
    <phoneticPr fontId="2"/>
  </si>
  <si>
    <t>根本</t>
    <rPh sb="0" eb="2">
      <t>ネモト</t>
    </rPh>
    <phoneticPr fontId="2"/>
  </si>
  <si>
    <t>灰谷</t>
    <rPh sb="0" eb="2">
      <t>ハイタニ</t>
    </rPh>
    <phoneticPr fontId="2"/>
  </si>
  <si>
    <t>渡邊</t>
    <rPh sb="0" eb="2">
      <t>ワタナベ</t>
    </rPh>
    <phoneticPr fontId="2"/>
  </si>
  <si>
    <t>高畑</t>
    <rPh sb="0" eb="1">
      <t>コウ</t>
    </rPh>
    <rPh sb="1" eb="2">
      <t>ハタ</t>
    </rPh>
    <phoneticPr fontId="2"/>
  </si>
  <si>
    <t>蒼太</t>
    <rPh sb="0" eb="1">
      <t>アオ</t>
    </rPh>
    <rPh sb="1" eb="2">
      <t>ブト</t>
    </rPh>
    <phoneticPr fontId="2"/>
  </si>
  <si>
    <t>一戸</t>
    <rPh sb="0" eb="2">
      <t>イチノヘ</t>
    </rPh>
    <phoneticPr fontId="2"/>
  </si>
  <si>
    <t>凜太朗</t>
    <rPh sb="0" eb="1">
      <t>リン</t>
    </rPh>
    <rPh sb="1" eb="2">
      <t>タ</t>
    </rPh>
    <rPh sb="2" eb="3">
      <t>ロウ</t>
    </rPh>
    <phoneticPr fontId="2"/>
  </si>
  <si>
    <t>岳嗣</t>
    <rPh sb="0" eb="1">
      <t>ガク</t>
    </rPh>
    <rPh sb="1" eb="2">
      <t>ヒデ</t>
    </rPh>
    <phoneticPr fontId="2"/>
  </si>
  <si>
    <t>ささお</t>
    <phoneticPr fontId="2"/>
  </si>
  <si>
    <t>たかひで</t>
    <phoneticPr fontId="2"/>
  </si>
  <si>
    <t>すずき</t>
    <phoneticPr fontId="2"/>
  </si>
  <si>
    <t>しゅんぺい</t>
    <phoneticPr fontId="2"/>
  </si>
  <si>
    <t>丞</t>
    <rPh sb="0" eb="1">
      <t>タスク</t>
    </rPh>
    <phoneticPr fontId="2"/>
  </si>
  <si>
    <t>さとう</t>
    <phoneticPr fontId="2"/>
  </si>
  <si>
    <t>たすく</t>
    <phoneticPr fontId="2"/>
  </si>
  <si>
    <t>ねもと</t>
    <phoneticPr fontId="2"/>
  </si>
  <si>
    <t>しゅんたろう</t>
    <phoneticPr fontId="2"/>
  </si>
  <si>
    <t>俊太郎</t>
    <rPh sb="0" eb="1">
      <t>シュン</t>
    </rPh>
    <rPh sb="1" eb="2">
      <t>タ</t>
    </rPh>
    <rPh sb="2" eb="3">
      <t>ロウ</t>
    </rPh>
    <phoneticPr fontId="2"/>
  </si>
  <si>
    <t>優馬</t>
    <rPh sb="0" eb="2">
      <t>ユウマ</t>
    </rPh>
    <phoneticPr fontId="2"/>
  </si>
  <si>
    <t>文也</t>
    <rPh sb="0" eb="2">
      <t>フミヤ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</si>
</sst>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11" zoomScale="70" zoomScaleNormal="100" zoomScaleSheetLayoutView="70" workbookViewId="0">
      <selection activeCell="AW19" sqref="AW19"/>
    </sheetView>
  </sheetViews>
  <sheetFormatPr defaultColWidth="38.33203125" defaultRowHeight="14.25" x14ac:dyDescent="0.25"/>
  <cols>
    <col min="1" max="1" width="7.46484375" style="34" hidden="1" customWidth="1"/>
    <col min="2" max="2" width="6.26562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06640625" style="35" hidden="1" customWidth="1"/>
    <col min="7" max="7" width="7.46484375" style="34" customWidth="1"/>
    <col min="8" max="8" width="6.26562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06640625" style="35" hidden="1" customWidth="1"/>
    <col min="13" max="13" width="7.46484375" style="34" customWidth="1"/>
    <col min="14" max="14" width="6.26562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06640625" style="11" hidden="1" customWidth="1"/>
    <col min="19" max="19" width="7.46484375" style="11" customWidth="1"/>
    <col min="20" max="20" width="6.26562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06640625" style="11" hidden="1" customWidth="1"/>
    <col min="25" max="25" width="7.46484375" style="11" customWidth="1"/>
    <col min="26" max="26" width="6.26562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06640625" style="11" hidden="1" customWidth="1"/>
    <col min="31" max="31" width="7.46484375" style="11" customWidth="1"/>
    <col min="32" max="32" width="6.26562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06640625" style="11" hidden="1" customWidth="1"/>
    <col min="37" max="37" width="7.46484375" style="11" customWidth="1"/>
    <col min="38" max="38" width="6.26562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06640625" style="11" hidden="1" customWidth="1"/>
    <col min="43" max="43" width="7.46484375" style="11" customWidth="1"/>
    <col min="44" max="44" width="6.26562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06640625" style="11" hidden="1" customWidth="1"/>
    <col min="49" max="49" width="7.46484375" style="11" customWidth="1"/>
    <col min="50" max="50" width="6.26562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06640625" style="11" hidden="1" customWidth="1"/>
    <col min="55" max="55" width="7.46484375" style="11" customWidth="1"/>
    <col min="56" max="56" width="6.26562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06640625" style="11" hidden="1" customWidth="1"/>
    <col min="61" max="61" width="7.46484375" style="11" customWidth="1"/>
    <col min="62" max="62" width="24.265625" style="11" customWidth="1"/>
    <col min="63" max="63" width="8.46484375" style="11" bestFit="1" customWidth="1"/>
    <col min="64" max="64" width="2.33203125" style="11" customWidth="1"/>
    <col min="65" max="65" width="10.33203125" style="11" customWidth="1"/>
    <col min="66" max="66" width="41.9296875" style="11" bestFit="1" customWidth="1"/>
    <col min="67" max="67" width="4.06640625" style="11" customWidth="1"/>
    <col min="68" max="68" width="10.33203125" style="11" bestFit="1" customWidth="1"/>
    <col min="69" max="69" width="24.265625" style="11" customWidth="1"/>
    <col min="70" max="70" width="8.46484375" style="11" bestFit="1" customWidth="1"/>
    <col min="71" max="71" width="2.33203125" style="11" customWidth="1"/>
    <col min="72" max="72" width="10.33203125" style="11" customWidth="1"/>
    <col min="73" max="73" width="41.9296875" style="11" bestFit="1" customWidth="1"/>
    <col min="74" max="74" width="4.06640625" style="11" customWidth="1"/>
    <col min="75" max="75" width="10.33203125" style="11" bestFit="1" customWidth="1"/>
    <col min="76" max="76" width="24.265625" style="11" customWidth="1"/>
    <col min="77" max="77" width="8.46484375" style="11" bestFit="1" customWidth="1"/>
    <col min="78" max="78" width="2.33203125" style="11" customWidth="1"/>
    <col min="79" max="79" width="10.33203125" style="11" customWidth="1"/>
    <col min="80" max="80" width="41.9296875" style="11" bestFit="1" customWidth="1"/>
    <col min="81" max="81" width="4.0664062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5">
      <c r="A484" s="36"/>
    </row>
    <row r="485" spans="1:7" x14ac:dyDescent="0.25">
      <c r="A485" s="36"/>
    </row>
    <row r="486" spans="1:7" x14ac:dyDescent="0.25">
      <c r="A486" s="36"/>
    </row>
    <row r="487" spans="1:7" x14ac:dyDescent="0.25">
      <c r="A487" s="36"/>
    </row>
    <row r="488" spans="1:7" x14ac:dyDescent="0.25">
      <c r="A488" s="36"/>
    </row>
    <row r="489" spans="1:7" x14ac:dyDescent="0.25">
      <c r="A489" s="36"/>
    </row>
    <row r="490" spans="1:7" x14ac:dyDescent="0.2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75" customHeight="1" thickBot="1" x14ac:dyDescent="0.3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3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2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2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3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3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2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2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3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2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3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2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3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25"/>
    <row r="17" spans="2:41" ht="18" customHeight="1" thickBot="1" x14ac:dyDescent="0.3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3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2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2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2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2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2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2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2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2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2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2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2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3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25"/>
    <row r="33" spans="2:43" ht="18" customHeight="1" thickBot="1" x14ac:dyDescent="0.3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3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2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Q6" sqref="BQ6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75" customHeight="1" thickBot="1" x14ac:dyDescent="0.3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3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5505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2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日本大学藤沢中学校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 x14ac:dyDescent="0.2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3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 x14ac:dyDescent="0.3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2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2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3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25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3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 x14ac:dyDescent="0.2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3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>
        <v>2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25"/>
    <row r="17" spans="2:41" ht="18" customHeight="1" thickBot="1" x14ac:dyDescent="0.3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3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25">
      <c r="B20" s="115">
        <v>1</v>
      </c>
      <c r="C20" s="116"/>
      <c r="D20" s="117">
        <v>1</v>
      </c>
      <c r="E20" s="117"/>
      <c r="F20" s="119" t="s">
        <v>712</v>
      </c>
      <c r="G20" s="120"/>
      <c r="H20" s="120"/>
      <c r="I20" s="120"/>
      <c r="J20" s="120"/>
      <c r="K20" s="120" t="s">
        <v>713</v>
      </c>
      <c r="L20" s="120"/>
      <c r="M20" s="120"/>
      <c r="N20" s="120"/>
      <c r="O20" s="121"/>
      <c r="P20" s="117">
        <v>2</v>
      </c>
      <c r="Q20" s="117"/>
      <c r="R20" s="108"/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>
        <v>1</v>
      </c>
      <c r="AK20" s="117"/>
      <c r="AL20" s="108"/>
      <c r="AM20" s="109"/>
      <c r="AN20" s="263" t="s">
        <v>599</v>
      </c>
      <c r="AO20" s="264"/>
    </row>
    <row r="21" spans="2:41" ht="30" customHeight="1" x14ac:dyDescent="0.25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711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707</v>
      </c>
      <c r="AA21" s="113"/>
      <c r="AB21" s="113"/>
      <c r="AC21" s="113"/>
      <c r="AD21" s="113"/>
      <c r="AE21" s="113" t="s">
        <v>708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25">
      <c r="B22" s="88">
        <v>2</v>
      </c>
      <c r="C22" s="89"/>
      <c r="D22" s="76">
        <v>2</v>
      </c>
      <c r="E22" s="76"/>
      <c r="F22" s="85" t="s">
        <v>714</v>
      </c>
      <c r="G22" s="86"/>
      <c r="H22" s="86"/>
      <c r="I22" s="86"/>
      <c r="J22" s="86"/>
      <c r="K22" s="86" t="s">
        <v>715</v>
      </c>
      <c r="L22" s="86"/>
      <c r="M22" s="86"/>
      <c r="N22" s="86"/>
      <c r="O22" s="87"/>
      <c r="P22" s="76">
        <v>2</v>
      </c>
      <c r="Q22" s="76"/>
      <c r="R22" s="92"/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>
        <v>1</v>
      </c>
      <c r="AK22" s="76"/>
      <c r="AL22" s="92"/>
      <c r="AM22" s="93"/>
      <c r="AN22" s="261" t="s">
        <v>544</v>
      </c>
      <c r="AO22" s="262"/>
    </row>
    <row r="23" spans="2:41" ht="30" customHeight="1" x14ac:dyDescent="0.25">
      <c r="B23" s="106"/>
      <c r="C23" s="107"/>
      <c r="D23" s="100"/>
      <c r="E23" s="100"/>
      <c r="F23" s="103" t="s">
        <v>698</v>
      </c>
      <c r="G23" s="104"/>
      <c r="H23" s="104"/>
      <c r="I23" s="104"/>
      <c r="J23" s="104"/>
      <c r="K23" s="104" t="s">
        <v>699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709</v>
      </c>
      <c r="AA23" s="104"/>
      <c r="AB23" s="104"/>
      <c r="AC23" s="104"/>
      <c r="AD23" s="104"/>
      <c r="AE23" s="104" t="s">
        <v>710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25">
      <c r="B24" s="98">
        <v>3</v>
      </c>
      <c r="C24" s="99"/>
      <c r="D24" s="76">
        <v>3</v>
      </c>
      <c r="E24" s="76"/>
      <c r="F24" s="85" t="s">
        <v>717</v>
      </c>
      <c r="G24" s="86"/>
      <c r="H24" s="86"/>
      <c r="I24" s="86"/>
      <c r="J24" s="86"/>
      <c r="K24" s="86" t="s">
        <v>718</v>
      </c>
      <c r="L24" s="86"/>
      <c r="M24" s="86"/>
      <c r="N24" s="86"/>
      <c r="O24" s="87"/>
      <c r="P24" s="76">
        <v>2</v>
      </c>
      <c r="Q24" s="76"/>
      <c r="R24" s="92"/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 x14ac:dyDescent="0.25">
      <c r="B25" s="98"/>
      <c r="C25" s="99"/>
      <c r="D25" s="100"/>
      <c r="E25" s="100"/>
      <c r="F25" s="103" t="s">
        <v>703</v>
      </c>
      <c r="G25" s="104"/>
      <c r="H25" s="104"/>
      <c r="I25" s="104"/>
      <c r="J25" s="104"/>
      <c r="K25" s="104" t="s">
        <v>716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25">
      <c r="B26" s="88">
        <v>4</v>
      </c>
      <c r="C26" s="89"/>
      <c r="D26" s="76">
        <v>4</v>
      </c>
      <c r="E26" s="76"/>
      <c r="F26" s="85" t="s">
        <v>719</v>
      </c>
      <c r="G26" s="86"/>
      <c r="H26" s="86"/>
      <c r="I26" s="86"/>
      <c r="J26" s="86"/>
      <c r="K26" s="86" t="s">
        <v>720</v>
      </c>
      <c r="L26" s="86"/>
      <c r="M26" s="86"/>
      <c r="N26" s="86"/>
      <c r="O26" s="87"/>
      <c r="P26" s="76">
        <v>1</v>
      </c>
      <c r="Q26" s="76"/>
      <c r="R26" s="92"/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 x14ac:dyDescent="0.25">
      <c r="B27" s="106"/>
      <c r="C27" s="107"/>
      <c r="D27" s="100"/>
      <c r="E27" s="100"/>
      <c r="F27" s="103" t="s">
        <v>704</v>
      </c>
      <c r="G27" s="104"/>
      <c r="H27" s="104"/>
      <c r="I27" s="104"/>
      <c r="J27" s="104"/>
      <c r="K27" s="104" t="s">
        <v>721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25">
      <c r="B28" s="98">
        <v>5</v>
      </c>
      <c r="C28" s="99"/>
      <c r="D28" s="76">
        <v>5</v>
      </c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>
        <v>1</v>
      </c>
      <c r="Q28" s="76"/>
      <c r="R28" s="92"/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 x14ac:dyDescent="0.25">
      <c r="B29" s="98"/>
      <c r="C29" s="99"/>
      <c r="D29" s="100"/>
      <c r="E29" s="100"/>
      <c r="F29" s="103" t="s">
        <v>705</v>
      </c>
      <c r="G29" s="104"/>
      <c r="H29" s="104"/>
      <c r="I29" s="104"/>
      <c r="J29" s="104"/>
      <c r="K29" s="104" t="s">
        <v>722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25">
      <c r="B30" s="88">
        <v>6</v>
      </c>
      <c r="C30" s="89"/>
      <c r="D30" s="76">
        <v>6</v>
      </c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>
        <v>1</v>
      </c>
      <c r="Q30" s="76"/>
      <c r="R30" s="92"/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3">
      <c r="B31" s="90"/>
      <c r="C31" s="91"/>
      <c r="D31" s="77"/>
      <c r="E31" s="77"/>
      <c r="F31" s="78" t="s">
        <v>706</v>
      </c>
      <c r="G31" s="79"/>
      <c r="H31" s="79"/>
      <c r="I31" s="79"/>
      <c r="J31" s="79"/>
      <c r="K31" s="79" t="s">
        <v>723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25"/>
    <row r="33" spans="2:43" ht="18" customHeight="1" thickBot="1" x14ac:dyDescent="0.3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3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2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22" zoomScaleNormal="100" zoomScaleSheetLayoutView="100" workbookViewId="0">
      <selection sqref="A1:AN1"/>
    </sheetView>
  </sheetViews>
  <sheetFormatPr defaultColWidth="2.265625" defaultRowHeight="12.75" x14ac:dyDescent="0.25"/>
  <cols>
    <col min="1" max="16384" width="2.265625" style="3"/>
  </cols>
  <sheetData>
    <row r="1" spans="1:40" ht="75" customHeight="1" thickBot="1" x14ac:dyDescent="0.3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3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5505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25">
      <c r="A3" s="350" t="s">
        <v>2</v>
      </c>
      <c r="B3" s="351"/>
      <c r="C3" s="351"/>
      <c r="D3" s="352"/>
      <c r="E3" s="310" t="str">
        <f>CONCATENATE(入力!F3,"　　",入力!F8)</f>
        <v>日本大学藤沢中学校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2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2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2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25">
      <c r="A7" s="150" t="s">
        <v>0</v>
      </c>
      <c r="B7" s="151"/>
      <c r="C7" s="151"/>
      <c r="D7" s="152"/>
      <c r="E7" s="330" t="str">
        <f>IF(入力!F12="","",入力!F12)</f>
        <v>いけだ</v>
      </c>
      <c r="F7" s="331"/>
      <c r="G7" s="331"/>
      <c r="H7" s="331"/>
      <c r="I7" s="331"/>
      <c r="J7" s="331"/>
      <c r="K7" s="331" t="str">
        <f>IF(入力!L12="","",入力!L12)</f>
        <v>なおや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まつしま</v>
      </c>
      <c r="V7" s="151"/>
      <c r="W7" s="151"/>
      <c r="X7" s="151"/>
      <c r="Y7" s="151"/>
      <c r="Z7" s="333"/>
      <c r="AA7" s="313" t="str">
        <f>IF(入力!AB12="","",入力!AB12)</f>
        <v>すぐる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3">
      <c r="A8" s="163" t="s">
        <v>6</v>
      </c>
      <c r="B8" s="164"/>
      <c r="C8" s="164"/>
      <c r="D8" s="165"/>
      <c r="E8" s="353" t="str">
        <f>IF(入力!F13="","",入力!F13)</f>
        <v>池田</v>
      </c>
      <c r="F8" s="354"/>
      <c r="G8" s="354"/>
      <c r="H8" s="354"/>
      <c r="I8" s="354"/>
      <c r="J8" s="354"/>
      <c r="K8" s="354" t="str">
        <f>IF(入力!L13="","",入力!L13)</f>
        <v>直哉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松島</v>
      </c>
      <c r="V8" s="322"/>
      <c r="W8" s="322"/>
      <c r="X8" s="322"/>
      <c r="Y8" s="322"/>
      <c r="Z8" s="323"/>
      <c r="AA8" s="324" t="str">
        <f>IF(入力!AB13="","",入力!AB13)</f>
        <v>克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 x14ac:dyDescent="0.2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すずき</v>
      </c>
      <c r="V9" s="151"/>
      <c r="W9" s="151"/>
      <c r="X9" s="151"/>
      <c r="Y9" s="151"/>
      <c r="Z9" s="333"/>
      <c r="AA9" s="313" t="str">
        <f>IF(入力!AB14="","",入力!AB14)</f>
        <v>しゅんぺい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3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鈴木</v>
      </c>
      <c r="V10" s="339"/>
      <c r="W10" s="339"/>
      <c r="X10" s="339"/>
      <c r="Y10" s="339"/>
      <c r="Z10" s="340"/>
      <c r="AA10" s="341" t="str">
        <f>IF(入力!AB15="","",入力!AB15)</f>
        <v>俊平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25"/>
    <row r="12" spans="1:40" ht="22.5" customHeight="1" thickBot="1" x14ac:dyDescent="0.3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2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3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2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ささお</v>
      </c>
      <c r="F15" s="290"/>
      <c r="G15" s="290"/>
      <c r="H15" s="290"/>
      <c r="I15" s="290"/>
      <c r="J15" s="290" t="str">
        <f>IF(入力!K20="","",入力!K20)</f>
        <v>たかひで</v>
      </c>
      <c r="K15" s="290"/>
      <c r="L15" s="290"/>
      <c r="M15" s="290"/>
      <c r="N15" s="291"/>
      <c r="O15" s="293">
        <f>IF(入力!P20="","",入力!P20)</f>
        <v>2</v>
      </c>
      <c r="P15" s="293"/>
      <c r="Q15" s="295" t="str">
        <f>IF(入力!R20="","",入力!R20)</f>
        <v/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/>
      </c>
      <c r="Z15" s="290"/>
      <c r="AA15" s="290"/>
      <c r="AB15" s="290"/>
      <c r="AC15" s="290"/>
      <c r="AD15" s="290" t="str">
        <f>IF(入力!AE20="","",入力!AE20)</f>
        <v/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 t="str">
        <f>IF(入力!AL20="","",入力!AL20)</f>
        <v/>
      </c>
      <c r="AL15" s="296"/>
      <c r="AM15" s="295" t="str">
        <f>IF(入力!AN20="","",入力!AN20)</f>
        <v>○</v>
      </c>
      <c r="AN15" s="297"/>
    </row>
    <row r="16" spans="1:40" ht="37.5" customHeight="1" x14ac:dyDescent="0.25">
      <c r="A16" s="98"/>
      <c r="B16" s="99"/>
      <c r="C16" s="294"/>
      <c r="D16" s="294"/>
      <c r="E16" s="306" t="str">
        <f>IF(入力!F21="","",入力!F21)</f>
        <v>笹尾</v>
      </c>
      <c r="F16" s="304"/>
      <c r="G16" s="304"/>
      <c r="H16" s="304"/>
      <c r="I16" s="304"/>
      <c r="J16" s="304" t="str">
        <f>IF(入力!K21="","",入力!K21)</f>
        <v>岳嗣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高畑</v>
      </c>
      <c r="Z16" s="304"/>
      <c r="AA16" s="304"/>
      <c r="AB16" s="304"/>
      <c r="AC16" s="304"/>
      <c r="AD16" s="304" t="str">
        <f>IF(入力!AE21="","",入力!AE21)</f>
        <v>蒼太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2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すずき</v>
      </c>
      <c r="F17" s="285"/>
      <c r="G17" s="285"/>
      <c r="H17" s="285"/>
      <c r="I17" s="285"/>
      <c r="J17" s="285" t="str">
        <f>IF(入力!K22="","",入力!K22)</f>
        <v>しゅんぺい</v>
      </c>
      <c r="K17" s="285"/>
      <c r="L17" s="285"/>
      <c r="M17" s="285"/>
      <c r="N17" s="286"/>
      <c r="O17" s="287">
        <f>IF(入力!P22="","",入力!P22)</f>
        <v>2</v>
      </c>
      <c r="P17" s="287"/>
      <c r="Q17" s="279" t="str">
        <f>IF(入力!R22="","",入力!R22)</f>
        <v/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 t="str">
        <f>IF(入力!AL22="","",入力!AL22)</f>
        <v/>
      </c>
      <c r="AL17" s="191"/>
      <c r="AM17" s="280" t="str">
        <f>IF(入力!AN22="","",入力!AN22)</f>
        <v>○</v>
      </c>
      <c r="AN17" s="281"/>
    </row>
    <row r="18" spans="1:40" ht="37.5" customHeight="1" x14ac:dyDescent="0.25">
      <c r="A18" s="106"/>
      <c r="B18" s="107"/>
      <c r="C18" s="288"/>
      <c r="D18" s="288"/>
      <c r="E18" s="277" t="str">
        <f>IF(入力!F23="","",入力!F23)</f>
        <v>鈴木</v>
      </c>
      <c r="F18" s="278"/>
      <c r="G18" s="278"/>
      <c r="H18" s="278"/>
      <c r="I18" s="278"/>
      <c r="J18" s="278" t="str">
        <f>IF(入力!K23="","",入力!K23)</f>
        <v>俊平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一戸</v>
      </c>
      <c r="Z18" s="278"/>
      <c r="AA18" s="278"/>
      <c r="AB18" s="278"/>
      <c r="AC18" s="278"/>
      <c r="AD18" s="278" t="str">
        <f>IF(入力!AE23="","",入力!AE23)</f>
        <v>凜太朗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2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さとう</v>
      </c>
      <c r="F19" s="285"/>
      <c r="G19" s="285"/>
      <c r="H19" s="285"/>
      <c r="I19" s="285"/>
      <c r="J19" s="285" t="str">
        <f>IF(入力!K24="","",入力!K24)</f>
        <v>たすく</v>
      </c>
      <c r="K19" s="285"/>
      <c r="L19" s="285"/>
      <c r="M19" s="285"/>
      <c r="N19" s="286"/>
      <c r="O19" s="287">
        <f>IF(入力!P24="","",入力!P24)</f>
        <v>2</v>
      </c>
      <c r="P19" s="287"/>
      <c r="Q19" s="279" t="str">
        <f>IF(入力!R24="","",入力!R24)</f>
        <v/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 x14ac:dyDescent="0.25">
      <c r="A20" s="98"/>
      <c r="B20" s="99"/>
      <c r="C20" s="288"/>
      <c r="D20" s="288"/>
      <c r="E20" s="277" t="str">
        <f>IF(入力!F25="","",入力!F25)</f>
        <v>佐藤</v>
      </c>
      <c r="F20" s="278"/>
      <c r="G20" s="278"/>
      <c r="H20" s="278"/>
      <c r="I20" s="278"/>
      <c r="J20" s="278" t="str">
        <f>IF(入力!K25="","",入力!K25)</f>
        <v>丞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2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ねもと</v>
      </c>
      <c r="F21" s="285"/>
      <c r="G21" s="285"/>
      <c r="H21" s="285"/>
      <c r="I21" s="285"/>
      <c r="J21" s="285" t="str">
        <f>IF(入力!K26="","",入力!K26)</f>
        <v>しゅんたろう</v>
      </c>
      <c r="K21" s="285"/>
      <c r="L21" s="285"/>
      <c r="M21" s="285"/>
      <c r="N21" s="286"/>
      <c r="O21" s="287">
        <f>IF(入力!P26="","",入力!P26)</f>
        <v>1</v>
      </c>
      <c r="P21" s="287"/>
      <c r="Q21" s="279" t="str">
        <f>IF(入力!R26="","",入力!R26)</f>
        <v/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 x14ac:dyDescent="0.25">
      <c r="A22" s="106"/>
      <c r="B22" s="107"/>
      <c r="C22" s="288"/>
      <c r="D22" s="288"/>
      <c r="E22" s="277" t="str">
        <f>IF(入力!F27="","",入力!F27)</f>
        <v>根本</v>
      </c>
      <c r="F22" s="278"/>
      <c r="G22" s="278"/>
      <c r="H22" s="278"/>
      <c r="I22" s="278"/>
      <c r="J22" s="278" t="str">
        <f>IF(入力!K27="","",入力!K27)</f>
        <v>俊太郎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2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/>
      </c>
      <c r="F23" s="285"/>
      <c r="G23" s="285"/>
      <c r="H23" s="285"/>
      <c r="I23" s="285"/>
      <c r="J23" s="285" t="str">
        <f>IF(入力!K28="","",入力!K28)</f>
        <v/>
      </c>
      <c r="K23" s="285"/>
      <c r="L23" s="285"/>
      <c r="M23" s="285"/>
      <c r="N23" s="286"/>
      <c r="O23" s="287">
        <f>IF(入力!P28="","",入力!P28)</f>
        <v>1</v>
      </c>
      <c r="P23" s="287"/>
      <c r="Q23" s="279" t="str">
        <f>IF(入力!R28="","",入力!R28)</f>
        <v/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25">
      <c r="A24" s="98"/>
      <c r="B24" s="99"/>
      <c r="C24" s="288"/>
      <c r="D24" s="288"/>
      <c r="E24" s="277" t="str">
        <f>IF(入力!F29="","",入力!F29)</f>
        <v>灰谷</v>
      </c>
      <c r="F24" s="278"/>
      <c r="G24" s="278"/>
      <c r="H24" s="278"/>
      <c r="I24" s="278"/>
      <c r="J24" s="278" t="str">
        <f>IF(入力!K29="","",入力!K29)</f>
        <v>優馬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2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/>
      </c>
      <c r="F25" s="285"/>
      <c r="G25" s="285"/>
      <c r="H25" s="285"/>
      <c r="I25" s="285"/>
      <c r="J25" s="285" t="str">
        <f>IF(入力!K30="","",入力!K30)</f>
        <v/>
      </c>
      <c r="K25" s="285"/>
      <c r="L25" s="285"/>
      <c r="M25" s="285"/>
      <c r="N25" s="286"/>
      <c r="O25" s="287">
        <f>IF(入力!P30="","",入力!P30)</f>
        <v>1</v>
      </c>
      <c r="P25" s="287"/>
      <c r="Q25" s="279" t="str">
        <f>IF(入力!R30="","",入力!R30)</f>
        <v/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3">
      <c r="A26" s="90"/>
      <c r="B26" s="91"/>
      <c r="C26" s="301"/>
      <c r="D26" s="301"/>
      <c r="E26" s="317" t="str">
        <f>IF(入力!F31="","",入力!F31)</f>
        <v>渡邊</v>
      </c>
      <c r="F26" s="318"/>
      <c r="G26" s="318"/>
      <c r="H26" s="318"/>
      <c r="I26" s="318"/>
      <c r="J26" s="318" t="str">
        <f>IF(入力!K31="","",入力!K31)</f>
        <v>文也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R7" sqref="R7"/>
    </sheetView>
  </sheetViews>
  <sheetFormatPr defaultColWidth="9" defaultRowHeight="12.75" x14ac:dyDescent="0.25"/>
  <cols>
    <col min="1" max="1" width="11" style="39" customWidth="1"/>
    <col min="2" max="2" width="27" style="39" customWidth="1"/>
    <col min="3" max="16384" width="9" style="39"/>
  </cols>
  <sheetData>
    <row r="1" spans="1:41" x14ac:dyDescent="0.2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15" thickBot="1" x14ac:dyDescent="0.3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15" thickBot="1" x14ac:dyDescent="0.3">
      <c r="C3" s="40"/>
      <c r="D3" s="40"/>
      <c r="G3" s="44"/>
    </row>
    <row r="4" spans="1:41" x14ac:dyDescent="0.2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3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2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5">
      <c r="A7" s="45">
        <f>IF($A$8="","",IF($A$9="",A8,A8&amp;"・"&amp;A9))</f>
        <v>5505</v>
      </c>
      <c r="B7" s="45" t="str">
        <f t="shared" ref="B7:C7" si="0">IF($A$8="","",IF($A$9="",B8,B8&amp;"・"&amp;B9))</f>
        <v>日本大学藤沢中学校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0885</v>
      </c>
      <c r="H7" s="45">
        <f t="shared" si="1"/>
        <v>0</v>
      </c>
      <c r="I7" s="45" t="str">
        <f t="shared" si="1"/>
        <v>藤沢市亀井野1866</v>
      </c>
      <c r="J7" s="45">
        <f t="shared" si="1"/>
        <v>0</v>
      </c>
      <c r="K7" s="45" t="str">
        <f t="shared" si="1"/>
        <v>0466</v>
      </c>
      <c r="L7" s="45" t="str">
        <f t="shared" si="1"/>
        <v>81</v>
      </c>
      <c r="M7" s="45" t="str">
        <f t="shared" si="1"/>
        <v>0125</v>
      </c>
      <c r="N7" s="45" t="str">
        <f t="shared" si="1"/>
        <v>0466</v>
      </c>
      <c r="O7" s="45" t="str">
        <f t="shared" si="1"/>
        <v>83</v>
      </c>
      <c r="P7" s="45" t="str">
        <f t="shared" si="1"/>
        <v>2154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>
        <f>IF(入力!$S$2="","",入力!$S$2)</f>
        <v>5505</v>
      </c>
      <c r="B8" s="46" t="str">
        <f>IF(入力!$F$3="","",入力!$F$3)</f>
        <v>日本大学藤沢中学校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0885</v>
      </c>
      <c r="H8" s="46"/>
      <c r="I8" s="46" t="str">
        <f>IF(入力!$L$5="","",入力!$L$5)</f>
        <v>藤沢市亀井野1866</v>
      </c>
      <c r="J8" s="46"/>
      <c r="K8" s="57" t="str">
        <f>IF(入力!$AB$4="","",入力!$AB$4)</f>
        <v>0466</v>
      </c>
      <c r="L8" s="57" t="str">
        <f>IF(入力!$AG$4="","",入力!$AG$4)</f>
        <v>81</v>
      </c>
      <c r="M8" s="57" t="str">
        <f>IF(入力!$AL$4="","",入力!$AL$4)</f>
        <v>0125</v>
      </c>
      <c r="N8" s="57" t="str">
        <f>IF(入力!$AB$6="","",入力!$AB$6)</f>
        <v>0466</v>
      </c>
      <c r="O8" s="57" t="str">
        <f>IF(入力!$AG$6="","",入力!$AG$6)</f>
        <v>83</v>
      </c>
      <c r="P8" s="57" t="str">
        <f>IF(入力!$AL$6="","",入力!$AL$6)</f>
        <v>2154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0125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1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15" thickBo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5">
      <c r="A16" s="45">
        <v>1</v>
      </c>
      <c r="B16" s="46" t="s">
        <v>653</v>
      </c>
      <c r="C16" s="46" t="str">
        <f>IF(入力!$F$13="","",入力!$F$13)</f>
        <v>池田</v>
      </c>
      <c r="D16" s="46" t="str">
        <f>IF(入力!$L$13="","",入力!$L$13)</f>
        <v>直哉</v>
      </c>
      <c r="E16" s="46" t="str">
        <f>IF(入力!$F$12="","",入力!$F$12)</f>
        <v>いけだ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45">
        <v>2</v>
      </c>
      <c r="B17" s="46" t="s">
        <v>654</v>
      </c>
      <c r="C17" s="46" t="str">
        <f>IF(入力!$V$13="","",入力!$V$13)</f>
        <v>松島</v>
      </c>
      <c r="D17" s="46" t="str">
        <f>IF(入力!$AB$13="","",入力!$AB$13)</f>
        <v>克</v>
      </c>
      <c r="E17" s="46" t="str">
        <f>IF(入力!$V$12="","",入力!$V$12)</f>
        <v>まつしま</v>
      </c>
      <c r="F17" s="46" t="str">
        <f>IF(入力!$AB$12="","",入力!$AB$12)</f>
        <v>すぐる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俊平</v>
      </c>
      <c r="E24" s="46" t="str">
        <f>IF(入力!$V$14="","",入力!$V$14)</f>
        <v>すずき</v>
      </c>
      <c r="F24" s="46" t="str">
        <f>IF(入力!$AB$14="","",入力!$AB$14)</f>
        <v>しゅんぺい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1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15" thickBot="1" x14ac:dyDescent="0.3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15" thickBot="1" x14ac:dyDescent="0.3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5">
      <c r="A53" s="45">
        <v>1</v>
      </c>
      <c r="B53" s="46">
        <f>IF(入力!D20="","",入力!D20)</f>
        <v>1</v>
      </c>
      <c r="C53" s="46" t="str">
        <f>IF(OR(L53&lt;&gt;"○",入力!F21=""),"",入力!F21)</f>
        <v>笹尾</v>
      </c>
      <c r="D53" s="46" t="str">
        <f>IF(OR(L53&lt;&gt;"○",入力!K21=""),"",入力!K21)</f>
        <v>岳嗣</v>
      </c>
      <c r="E53" s="46" t="str">
        <f>IF(OR(L53&lt;&gt;"○",入力!F20=""),"",入力!F20)</f>
        <v>ささお</v>
      </c>
      <c r="F53" s="46" t="str">
        <f>IF(OR(L53&lt;&gt;"○",入力!K20=""),"",入力!K20)</f>
        <v>たかひで</v>
      </c>
      <c r="G53" s="46"/>
      <c r="H53" s="46"/>
      <c r="I53" s="46">
        <f>IF(OR(L53&lt;&gt;"○",入力!P20=""),"",入力!P20)</f>
        <v>2</v>
      </c>
      <c r="J53" s="46" t="str">
        <f>IF(OR(L53&lt;&gt;"○",入力!R20=""),"",入力!R20)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鈴木</v>
      </c>
      <c r="D54" s="46" t="str">
        <f>IF(OR(L54&lt;&gt;"○",入力!K23=""),"",入力!K23)</f>
        <v>俊平</v>
      </c>
      <c r="E54" s="46" t="str">
        <f>IF(OR(L54&lt;&gt;"○",入力!F22=""),"",入力!F22)</f>
        <v>すずき</v>
      </c>
      <c r="F54" s="46" t="str">
        <f>IF(OR(L54&lt;&gt;"○",入力!K22=""),"",入力!K22)</f>
        <v>しゅんぺい</v>
      </c>
      <c r="G54" s="46"/>
      <c r="H54" s="46"/>
      <c r="I54" s="46">
        <f>IF(OR(L54&lt;&gt;"○",入力!P22=""),"",入力!P22)</f>
        <v>2</v>
      </c>
      <c r="J54" s="46" t="str">
        <f>IF(OR(L54&lt;&gt;"○",入力!R22=""),"",入力!R22)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佐藤</v>
      </c>
      <c r="D55" s="46" t="str">
        <f>IF(OR(L55&lt;&gt;"○",入力!K25=""),"",入力!K25)</f>
        <v>丞</v>
      </c>
      <c r="E55" s="46" t="str">
        <f>IF(OR(L55&lt;&gt;"○",入力!F24=""),"",入力!F24)</f>
        <v>さとう</v>
      </c>
      <c r="F55" s="46" t="str">
        <f>IF(OR(L55&lt;&gt;"○",入力!K24=""),"",入力!K24)</f>
        <v>たすく</v>
      </c>
      <c r="G55" s="46"/>
      <c r="H55" s="46"/>
      <c r="I55" s="46">
        <f>IF(OR(L55&lt;&gt;"○",入力!P24=""),"",入力!P24)</f>
        <v>2</v>
      </c>
      <c r="J55" s="46" t="str">
        <f>IF(OR(L55&lt;&gt;"○",入力!R24=""),"",入力!R24)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根本</v>
      </c>
      <c r="D56" s="46" t="str">
        <f>IF(OR(L56&lt;&gt;"○",入力!K27=""),"",入力!K27)</f>
        <v>俊太郎</v>
      </c>
      <c r="E56" s="46" t="str">
        <f>IF(OR(L56&lt;&gt;"○",入力!F26=""),"",入力!F26)</f>
        <v>ねもと</v>
      </c>
      <c r="F56" s="46" t="str">
        <f>IF(OR(L56&lt;&gt;"○",入力!K26=""),"",入力!K26)</f>
        <v>しゅんたろう</v>
      </c>
      <c r="G56" s="46"/>
      <c r="H56" s="46"/>
      <c r="I56" s="46">
        <f>IF(OR(L56&lt;&gt;"○",入力!P26=""),"",入力!P26)</f>
        <v>1</v>
      </c>
      <c r="J56" s="46" t="str">
        <f>IF(OR(L56&lt;&gt;"○",入力!R26=""),"",入力!R26)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灰谷</v>
      </c>
      <c r="D57" s="46" t="str">
        <f>IF(OR(L57&lt;&gt;"○",入力!K29=""),"",入力!K29)</f>
        <v>優馬</v>
      </c>
      <c r="E57" s="46" t="str">
        <f>IF(OR(L57&lt;&gt;"○",入力!F28=""),"",入力!F28)</f>
        <v/>
      </c>
      <c r="F57" s="46" t="str">
        <f>IF(OR(L57&lt;&gt;"○",入力!K28=""),"",入力!K28)</f>
        <v/>
      </c>
      <c r="G57" s="46"/>
      <c r="H57" s="46"/>
      <c r="I57" s="46">
        <f>IF(OR(L57&lt;&gt;"○",入力!P28=""),"",入力!P28)</f>
        <v>1</v>
      </c>
      <c r="J57" s="46" t="str">
        <f>IF(OR(L57&lt;&gt;"○",入力!R28=""),"",入力!R28)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渡邊</v>
      </c>
      <c r="D58" s="46" t="str">
        <f>IF(OR(L58&lt;&gt;"○",入力!K31=""),"",入力!K31)</f>
        <v>文也</v>
      </c>
      <c r="E58" s="46" t="str">
        <f>IF(OR(L58&lt;&gt;"○",入力!F30=""),"",入力!F30)</f>
        <v/>
      </c>
      <c r="F58" s="46" t="str">
        <f>IF(OR(L58&lt;&gt;"○",入力!K30=""),"",入力!K30)</f>
        <v/>
      </c>
      <c r="G58" s="46"/>
      <c r="H58" s="46"/>
      <c r="I58" s="46">
        <f>IF(OR(L58&lt;&gt;"○",入力!P30=""),"",入力!P30)</f>
        <v>1</v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高畑</v>
      </c>
      <c r="D59" s="46" t="str">
        <f>IF(OR(L59&lt;&gt;"○",入力!AE21=""),"",入力!AE21)</f>
        <v>蒼太</v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>
        <f>IF(OR(L59&lt;&gt;"○",入力!AJ20=""),"",入力!AJ20)</f>
        <v>1</v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一戸</v>
      </c>
      <c r="D60" s="46" t="str">
        <f>IF(OR(L60&lt;&gt;"○",入力!AE23=""),"",入力!AE23)</f>
        <v>凜太朗</v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>
        <f>IF(OR(L60&lt;&gt;"○",入力!AJ22=""),"",入力!AJ22)</f>
        <v>1</v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2015-10-24T01:53:31Z</cp:lastPrinted>
  <dcterms:created xsi:type="dcterms:W3CDTF">2006-11-03T01:52:14Z</dcterms:created>
  <dcterms:modified xsi:type="dcterms:W3CDTF">2018-11-09T08:56:56Z</dcterms:modified>
</cp:coreProperties>
</file>