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01\share\35_土沢中学校\共通\2018\３生徒活動支援部\生徒活動系\部活動指導\バレーボール部\男子バレー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E60" i="14"/>
  <c r="I60" i="14"/>
  <c r="J60" i="14"/>
  <c r="D60" i="14"/>
  <c r="J62" i="14"/>
  <c r="E62" i="14"/>
  <c r="F62" i="14"/>
  <c r="I62" i="14"/>
  <c r="D62" i="14"/>
  <c r="C62" i="14"/>
  <c r="F64" i="14"/>
  <c r="C64" i="14"/>
  <c r="D64" i="14"/>
  <c r="J64" i="14"/>
  <c r="E64" i="14"/>
  <c r="I64" i="14"/>
  <c r="J54" i="14"/>
  <c r="D54" i="14"/>
  <c r="F54" i="14"/>
  <c r="I54" i="14"/>
  <c r="C54" i="14"/>
  <c r="E54" i="14"/>
  <c r="I59" i="14"/>
  <c r="C59" i="14"/>
  <c r="J59" i="14"/>
  <c r="E59" i="14"/>
  <c r="D59" i="14"/>
  <c r="F59" i="14"/>
  <c r="I61" i="14"/>
  <c r="D61" i="14"/>
  <c r="E61" i="14"/>
  <c r="F61" i="14"/>
  <c r="C61" i="14"/>
  <c r="J61" i="14"/>
  <c r="D63" i="14"/>
  <c r="J63" i="14"/>
  <c r="E63" i="14"/>
  <c r="I63" i="14"/>
  <c r="F63" i="14"/>
  <c r="C63" i="14"/>
  <c r="I53" i="14"/>
  <c r="F53" i="14"/>
  <c r="J53" i="14"/>
  <c r="F55" i="14"/>
  <c r="J55" i="14"/>
  <c r="I55" i="14"/>
  <c r="F56" i="14"/>
  <c r="J56" i="14"/>
  <c r="I56" i="14"/>
  <c r="J58" i="14"/>
  <c r="E58" i="14"/>
  <c r="C58" i="14"/>
  <c r="I58" i="14"/>
  <c r="D58" i="14"/>
  <c r="F58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<sst xmlns="http://schemas.openxmlformats.org/spreadsheetml/2006/main" count="1430" uniqueCount="727">
  <si>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</si>
  <si>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</si>
  <si>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</si>
  <si>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</si>
  <si>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</si>
  <si>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</si>
  <si>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</si>
  <si>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</si>
  <si>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</si>
  <si>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</si>
  <si>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</si>
  <si>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</si>
  <si>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</si>
  <si>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</si>
  <si>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</si>
  <si>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</si>
  <si>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</si>
  <si>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</si>
  <si>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</si>
  <si>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</si>
  <si>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</si>
  <si>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</si>
  <si>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</si>
  <si>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</si>
  <si>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</si>
  <si>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</si>
  <si>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</si>
  <si>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</si>
  <si>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</si>
  <si>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</si>
  <si>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</si>
  <si>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</si>
  <si>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</si>
  <si>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</si>
  <si>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</si>
  <si>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</si>
  <si>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</si>
  <si>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</si>
  <si>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</si>
  <si>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</si>
  <si>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</si>
  <si>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</si>
  <si>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</si>
  <si>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</si>
  <si>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</si>
  <si>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</si>
  <si>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</si>
  <si>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</si>
  <si>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</si>
  <si>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</si>
  <si>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</si>
  <si>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</si>
  <si>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</si>
  <si>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</si>
  <si>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</si>
  <si>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</si>
  <si>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</si>
  <si>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</si>
  <si>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</si>
  <si>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</si>
  <si>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</si>
  <si>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</si>
  <si>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</si>
  <si>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</si>
  <si>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</si>
  <si>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</si>
  <si>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</si>
  <si>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</si>
  <si>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</si>
  <si>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</si>
  <si>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</si>
  <si>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</si>
  <si>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</si>
  <si>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</si>
  <si>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</si>
  <si>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</si>
  <si>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</si>
  <si>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</si>
  <si>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</si>
  <si>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</si>
  <si>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</si>
  <si>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</si>
  <si>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</si>
  <si>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</si>
  <si>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</si>
  <si>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</si>
  <si>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</si>
  <si>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</si>
  <si>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</si>
  <si>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</si>
  <si>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</si>
  <si>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</si>
  <si>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</si>
  <si>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</si>
  <si>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</si>
  <si>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</si>
  <si>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</si>
  <si>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</si>
  <si>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</si>
  <si>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</si>
  <si>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</si>
  <si>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</si>
  <si>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</si>
  <si>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</si>
  <si>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</si>
  <si>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</si>
  <si>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</si>
  <si>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</si>
  <si>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</si>
  <si>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</si>
  <si>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</si>
  <si>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</si>
  <si>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</si>
  <si>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</si>
  <si>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</si>
  <si>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</si>
  <si>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</si>
  <si>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</si>
  <si>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</si>
  <si>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</si>
  <si>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</si>
  <si>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</si>
  <si>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</si>
  <si>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</si>
  <si>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</si>
  <si>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</si>
  <si>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</si>
  <si>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</si>
  <si>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</si>
  <si>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</si>
  <si>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</si>
  <si>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</si>
  <si>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</si>
  <si>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</si>
  <si>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</si>
  <si>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</si>
  <si>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</si>
  <si>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</si>
  <si>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</si>
  <si>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</si>
  <si>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</si>
  <si>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</si>
  <si>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</si>
  <si>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</si>
  <si>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</si>
  <si>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</si>
  <si>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</si>
  <si>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</si>
  <si>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</si>
  <si>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</si>
  <si>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</si>
  <si>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</si>
  <si>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</si>
  <si>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</si>
  <si>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</si>
  <si>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</si>
  <si>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</si>
  <si>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</si>
  <si>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</si>
  <si>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</si>
  <si>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</si>
  <si>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</si>
  <si>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</si>
  <si>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</si>
  <si>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</si>
  <si>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</si>
  <si>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</si>
  <si>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</si>
  <si>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</si>
  <si>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</si>
  <si>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</si>
  <si>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</si>
  <si>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</si>
  <si>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</si>
  <si>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</si>
  <si>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</si>
  <si>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</si>
  <si>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</si>
  <si>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</si>
  <si>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</si>
  <si>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</si>
  <si>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</si>
  <si>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</si>
  <si>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</si>
  <si>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</si>
  <si>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</si>
  <si>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</si>
  <si>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</si>
  <si>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</si>
  <si>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</si>
  <si>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</si>
  <si>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</si>
  <si>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</si>
  <si>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</si>
  <si>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</si>
  <si>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</si>
  <si>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</si>
  <si>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</si>
  <si>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</si>
  <si>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</si>
  <si>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</si>
  <si>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</si>
  <si>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</si>
  <si>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</si>
  <si>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</si>
  <si>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</si>
  <si>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</si>
  <si>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</si>
  <si>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</si>
  <si>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</si>
  <si>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</si>
  <si>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</si>
  <si>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</si>
  <si>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</si>
  <si>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</si>
  <si>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</si>
  <si>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</si>
  <si>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</si>
  <si>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</si>
  <si>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</si>
  <si>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</si>
  <si>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</si>
  <si>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</si>
  <si>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</si>
  <si>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</si>
  <si>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</si>
  <si>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</si>
  <si>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</si>
  <si>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</si>
  <si>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</si>
  <si>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</si>
  <si>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</si>
  <si>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</si>
  <si>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</si>
  <si>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</si>
  <si>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</si>
  <si>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</si>
  <si>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</si>
  <si>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</si>
  <si>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</si>
  <si>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</si>
  <si>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</si>
  <si>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</si>
  <si>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</si>
  <si>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</si>
  <si>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</si>
  <si>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</si>
  <si>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</si>
  <si>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</si>
  <si>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</si>
  <si>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</si>
  <si>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</si>
  <si>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</si>
  <si>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</si>
  <si>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</si>
  <si>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</si>
  <si>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</si>
  <si>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</si>
  <si>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</si>
  <si>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</si>
  <si>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</si>
  <si>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</si>
  <si>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</si>
  <si>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</si>
  <si>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</si>
  <si>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</si>
  <si>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</si>
  <si>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</si>
  <si>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</si>
  <si>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</si>
  <si>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</si>
  <si>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</si>
  <si>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</si>
  <si>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</si>
  <si>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</si>
  <si>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</si>
  <si>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</si>
  <si>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</si>
  <si>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</si>
  <si>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</si>
  <si>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</si>
  <si>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</si>
  <si>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</si>
  <si>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</si>
  <si>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</si>
  <si>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</si>
  <si>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</si>
  <si>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</si>
  <si>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</si>
  <si>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</si>
  <si>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</si>
  <si>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</si>
  <si>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</si>
  <si>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</si>
  <si>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</si>
  <si>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</si>
  <si>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</si>
  <si>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</si>
  <si>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</si>
  <si>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</si>
  <si>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</si>
  <si>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</si>
  <si>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</si>
  <si>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</si>
  <si>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</si>
  <si>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</si>
  <si>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</si>
  <si>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</si>
  <si>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</si>
  <si>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</si>
  <si>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</si>
  <si>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</si>
  <si>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</si>
  <si>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</si>
  <si>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</si>
  <si>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</si>
  <si>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</si>
  <si>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</si>
  <si>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</si>
  <si>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</si>
  <si>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</si>
  <si>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</si>
  <si>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</si>
  <si>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</si>
  <si>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</si>
  <si>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</si>
  <si>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</si>
  <si>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</si>
  <si>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</si>
  <si>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</si>
  <si>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</si>
  <si>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</si>
  <si>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</si>
  <si>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</si>
  <si>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</si>
  <si>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</si>
  <si>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</si>
  <si>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</si>
  <si>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</si>
  <si>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</si>
  <si>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</si>
  <si>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</si>
  <si>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</si>
  <si>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</si>
  <si>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</si>
  <si>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</si>
  <si>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</si>
  <si>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</si>
  <si>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</si>
  <si>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</si>
  <si>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</si>
  <si>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</si>
  <si>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</si>
  <si>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</si>
  <si>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</si>
  <si>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</si>
  <si>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</si>
  <si>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</si>
  <si>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</si>
  <si>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</si>
  <si>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</si>
  <si>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</si>
  <si>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</si>
  <si>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</si>
  <si>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</si>
  <si>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</si>
  <si>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</si>
  <si>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</si>
  <si>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</si>
  <si>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</si>
  <si>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</si>
  <si>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</si>
  <si>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</si>
  <si>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</si>
  <si>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</si>
  <si>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</si>
  <si>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</si>
  <si>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</si>
  <si>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</si>
  <si>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</si>
  <si>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</si>
  <si>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</si>
  <si>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</si>
  <si>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</si>
  <si>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</si>
  <si>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</si>
  <si>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</si>
  <si>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</si>
  <si>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</si>
  <si>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</si>
  <si>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</si>
  <si>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</si>
  <si>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</si>
  <si>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</si>
  <si>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</si>
  <si>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</si>
  <si>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</si>
  <si>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</si>
  <si>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</si>
  <si>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</si>
  <si>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</si>
  <si>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</si>
  <si>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</si>
  <si>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</si>
  <si>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</si>
  <si>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</si>
  <si>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</si>
  <si>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</si>
  <si>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</si>
  <si>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</si>
  <si>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</si>
  <si>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</si>
  <si>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</si>
  <si>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</si>
  <si>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</si>
  <si>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</si>
  <si>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</si>
  <si>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</si>
  <si>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</si>
  <si>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</si>
  <si>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</si>
  <si>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</si>
  <si>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</si>
  <si>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</si>
  <si>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</si>
  <si>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</si>
  <si>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</si>
  <si>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</si>
  <si>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</si>
  <si>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</si>
  <si>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</si>
  <si>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</si>
  <si>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</si>
  <si>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</si>
  <si>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</si>
  <si>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</si>
  <si>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</si>
  <si>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</si>
  <si>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</si>
  <si>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</si>
  <si>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</si>
  <si>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</si>
  <si>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</si>
  <si>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</si>
  <si>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</si>
  <si>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</si>
  <si>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</si>
  <si>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</si>
  <si>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</si>
  <si>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</si>
  <si>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</si>
  <si>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</si>
  <si>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</si>
  <si>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</si>
  <si>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</si>
  <si>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</si>
  <si>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</si>
  <si>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</si>
  <si>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</si>
  <si>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</si>
  <si>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</si>
  <si>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</si>
  <si>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</si>
  <si>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</si>
  <si>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</si>
  <si>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</si>
  <si>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</si>
  <si>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</si>
  <si>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</si>
  <si>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</si>
  <si>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</si>
  <si>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</si>
  <si>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</si>
  <si>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</si>
  <si>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</si>
  <si>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</si>
  <si>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</si>
  <si>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</si>
  <si>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</si>
  <si>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</si>
  <si>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</si>
  <si>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</si>
  <si>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</si>
  <si>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</si>
  <si>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</si>
  <si>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</si>
  <si>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</si>
  <si>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</si>
  <si>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</si>
  <si>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</si>
  <si>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</si>
  <si>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</si>
  <si>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</si>
  <si>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</si>
  <si>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</si>
  <si>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</si>
  <si>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</si>
  <si>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</si>
  <si>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</si>
  <si>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</si>
  <si>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</si>
  <si>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</si>
  <si>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</si>
  <si>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</si>
  <si>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</si>
  <si>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</si>
  <si>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</si>
  <si>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</si>
  <si>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</si>
  <si>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</si>
  <si>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</si>
  <si>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</si>
  <si>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</si>
  <si>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</si>
  <si>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</si>
  <si>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</si>
  <si>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</si>
  <si>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</si>
  <si>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</si>
  <si>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</si>
  <si>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</si>
  <si>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</si>
  <si>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</si>
  <si>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</si>
  <si>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</si>
  <si>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</si>
  <si>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</si>
  <si>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</si>
  <si>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</si>
  <si>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</si>
  <si>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</si>
  <si>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</si>
  <si>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</si>
  <si>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</si>
  <si>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</si>
  <si>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</si>
  <si>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</si>
  <si>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</si>
  <si>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</si>
  <si>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</si>
  <si>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</si>
  <si>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</si>
  <si>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</si>
  <si>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</si>
  <si>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</si>
  <si>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</si>
  <si>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</si>
  <si>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</si>
  <si>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</si>
  <si>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</si>
  <si>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</si>
  <si>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</si>
  <si>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</si>
  <si>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</si>
  <si>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</si>
  <si>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</si>
  <si>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</si>
  <si>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</si>
  <si>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</si>
  <si>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</si>
  <si>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</si>
  <si>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</si>
  <si>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</si>
  <si>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</si>
  <si>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</si>
  <si>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</si>
  <si>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</si>
  <si>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</si>
  <si>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</si>
  <si>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</si>
  <si>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</si>
  <si>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</si>
  <si>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</si>
  <si>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</si>
  <si>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</si>
  <si>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</si>
  <si>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</si>
  <si>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</si>
  <si>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</si>
  <si>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</si>
  <si>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</si>
  <si>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</si>
  <si>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</si>
  <si>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</si>
  <si>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</si>
  <si>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</si>
  <si>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</si>
  <si>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</si>
  <si>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</si>
  <si>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</si>
  <si>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</si>
  <si>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</si>
  <si>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</si>
  <si>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</si>
  <si>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</si>
  <si>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</si>
  <si>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</si>
  <si>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</si>
  <si>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</si>
  <si>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</si>
  <si>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</si>
  <si>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</si>
  <si>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</si>
  <si>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</si>
  <si>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</si>
  <si>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</si>
  <si>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</si>
  <si>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</si>
  <si>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</si>
  <si>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</si>
  <si>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</si>
  <si>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</si>
  <si>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</si>
  <si>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</si>
  <si>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</si>
  <si>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</si>
  <si>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</si>
  <si>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</si>
  <si>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</si>
  <si>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</si>
  <si>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</si>
  <si>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</si>
  <si>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</si>
  <si>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</si>
  <si>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</si>
  <si>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</si>
  <si>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</si>
  <si>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</si>
  <si>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</si>
  <si>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</si>
  <si>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</si>
  <si>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</si>
  <si>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</si>
  <si>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</si>
  <si>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</si>
  <si>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</si>
  <si>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</si>
  <si>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</si>
  <si>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</si>
  <si>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</si>
  <si>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</si>
  <si>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</si>
  <si>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</si>
  <si>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</si>
  <si>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</si>
  <si>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</si>
  <si>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</si>
  <si>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</si>
  <si>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</si>
  <si>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</si>
  <si>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</si>
  <si>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</si>
  <si>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</si>
  <si>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</si>
  <si>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</si>
  <si>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</si>
  <si>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</si>
  <si>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</si>
  <si>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</si>
  <si>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</si>
  <si>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</si>
  <si>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</si>
  <si>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</si>
  <si>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</si>
  <si>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</si>
  <si>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</si>
  <si>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</si>
  <si>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</si>
  <si>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</si>
  <si>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</si>
  <si>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</si>
  <si>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</si>
  <si>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</si>
  <si>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</si>
  <si>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</si>
  <si>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</si>
  <si>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</si>
  <si>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</si>
  <si>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</si>
  <si>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</si>
  <si>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</si>
  <si>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0463</t>
    <phoneticPr fontId="2"/>
  </si>
  <si>
    <t>58</t>
    <phoneticPr fontId="2"/>
  </si>
  <si>
    <t>6680</t>
    <phoneticPr fontId="2"/>
  </si>
  <si>
    <t>0463</t>
    <phoneticPr fontId="2"/>
  </si>
  <si>
    <t>59</t>
    <phoneticPr fontId="2"/>
  </si>
  <si>
    <t>6442</t>
    <phoneticPr fontId="2"/>
  </si>
  <si>
    <t>259</t>
    <phoneticPr fontId="2"/>
  </si>
  <si>
    <t>1205</t>
    <phoneticPr fontId="2"/>
  </si>
  <si>
    <t>平塚市土屋２２４４</t>
    <rPh sb="0" eb="3">
      <t>ヒラツカシ</t>
    </rPh>
    <rPh sb="3" eb="5">
      <t>ツチヤ</t>
    </rPh>
    <phoneticPr fontId="2"/>
  </si>
  <si>
    <t>西浦</t>
    <rPh sb="0" eb="2">
      <t>ニシウラ</t>
    </rPh>
    <phoneticPr fontId="2"/>
  </si>
  <si>
    <t>康裕</t>
    <rPh sb="0" eb="2">
      <t>ヤスヒロ</t>
    </rPh>
    <phoneticPr fontId="2"/>
  </si>
  <si>
    <t>田中</t>
    <rPh sb="0" eb="2">
      <t>タナカ</t>
    </rPh>
    <phoneticPr fontId="2"/>
  </si>
  <si>
    <t>美樹子</t>
    <rPh sb="0" eb="1">
      <t>ビ</t>
    </rPh>
    <rPh sb="1" eb="2">
      <t>キ</t>
    </rPh>
    <rPh sb="2" eb="3">
      <t>コ</t>
    </rPh>
    <phoneticPr fontId="2"/>
  </si>
  <si>
    <t>島津</t>
    <rPh sb="0" eb="2">
      <t>シマヅ</t>
    </rPh>
    <phoneticPr fontId="2"/>
  </si>
  <si>
    <t>太郎</t>
    <rPh sb="0" eb="2">
      <t>タロウ</t>
    </rPh>
    <phoneticPr fontId="2"/>
  </si>
  <si>
    <t>しまづ</t>
    <phoneticPr fontId="2"/>
  </si>
  <si>
    <t>たろう</t>
    <phoneticPr fontId="2"/>
  </si>
  <si>
    <t>たろう</t>
    <phoneticPr fontId="2"/>
  </si>
  <si>
    <t>堂道</t>
    <phoneticPr fontId="2"/>
  </si>
  <si>
    <t>優翔</t>
    <phoneticPr fontId="2"/>
  </si>
  <si>
    <t>とうどう</t>
    <phoneticPr fontId="2"/>
  </si>
  <si>
    <t>ゆうと</t>
    <phoneticPr fontId="2"/>
  </si>
  <si>
    <t>内山</t>
    <rPh sb="0" eb="2">
      <t>ウチヤマ</t>
    </rPh>
    <phoneticPr fontId="2"/>
  </si>
  <si>
    <t>蓮</t>
    <rPh sb="0" eb="1">
      <t>レン</t>
    </rPh>
    <phoneticPr fontId="2"/>
  </si>
  <si>
    <t>れん</t>
    <phoneticPr fontId="2"/>
  </si>
  <si>
    <t>うちやま</t>
    <phoneticPr fontId="2"/>
  </si>
  <si>
    <t>鈴木</t>
    <rPh sb="0" eb="2">
      <t>スズキ</t>
    </rPh>
    <phoneticPr fontId="2"/>
  </si>
  <si>
    <t>そうま</t>
    <phoneticPr fontId="2"/>
  </si>
  <si>
    <t>颯馬</t>
    <phoneticPr fontId="2"/>
  </si>
  <si>
    <t>すずき</t>
    <phoneticPr fontId="2"/>
  </si>
  <si>
    <t>小野田</t>
    <phoneticPr fontId="2"/>
  </si>
  <si>
    <t>優樹</t>
    <phoneticPr fontId="2"/>
  </si>
  <si>
    <t>おのだ</t>
    <phoneticPr fontId="2"/>
  </si>
  <si>
    <t>ゆうき</t>
    <phoneticPr fontId="2"/>
  </si>
  <si>
    <t>河嶋</t>
    <phoneticPr fontId="2"/>
  </si>
  <si>
    <t>琢真</t>
    <phoneticPr fontId="2"/>
  </si>
  <si>
    <t>かわしま</t>
    <phoneticPr fontId="2"/>
  </si>
  <si>
    <t>たくま</t>
    <phoneticPr fontId="2"/>
  </si>
  <si>
    <t>さかい</t>
    <phoneticPr fontId="2"/>
  </si>
  <si>
    <t>しゅんた</t>
    <phoneticPr fontId="2"/>
  </si>
  <si>
    <t>駿太</t>
    <phoneticPr fontId="2"/>
  </si>
  <si>
    <t>境</t>
    <rPh sb="0" eb="1">
      <t>サカイ</t>
    </rPh>
    <phoneticPr fontId="2"/>
  </si>
  <si>
    <t>にしうら</t>
    <phoneticPr fontId="2"/>
  </si>
  <si>
    <t>やすひろ</t>
    <phoneticPr fontId="2"/>
  </si>
  <si>
    <t>たなか</t>
    <phoneticPr fontId="2"/>
  </si>
  <si>
    <t>みきこ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</si>
</sst>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22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2" sqref="AL22:AM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6115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中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平塚市立土沢中学校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689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687</v>
      </c>
      <c r="G6" s="122"/>
      <c r="H6" s="37" t="s">
        <v>586</v>
      </c>
      <c r="I6" s="123" t="s">
        <v>688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685</v>
      </c>
      <c r="AH6" s="86"/>
      <c r="AI6" s="86"/>
      <c r="AJ6" s="86"/>
      <c r="AK6" s="38" t="s">
        <v>587</v>
      </c>
      <c r="AL6" s="86" t="s">
        <v>686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723</v>
      </c>
      <c r="G12" s="148"/>
      <c r="H12" s="148"/>
      <c r="I12" s="148"/>
      <c r="J12" s="148"/>
      <c r="K12" s="148"/>
      <c r="L12" s="148" t="s">
        <v>724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725</v>
      </c>
      <c r="W12" s="152"/>
      <c r="X12" s="152"/>
      <c r="Y12" s="152"/>
      <c r="Z12" s="152"/>
      <c r="AA12" s="152"/>
      <c r="AB12" s="153" t="s">
        <v>726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692</v>
      </c>
      <c r="W13" s="140"/>
      <c r="X13" s="140"/>
      <c r="Y13" s="140"/>
      <c r="Z13" s="140"/>
      <c r="AA13" s="140"/>
      <c r="AB13" s="141" t="s">
        <v>693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696</v>
      </c>
      <c r="W14" s="170"/>
      <c r="X14" s="170"/>
      <c r="Y14" s="170"/>
      <c r="Z14" s="170"/>
      <c r="AA14" s="170"/>
      <c r="AB14" s="173" t="s">
        <v>697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694</v>
      </c>
      <c r="W15" s="161"/>
      <c r="X15" s="161"/>
      <c r="Y15" s="161"/>
      <c r="Z15" s="161"/>
      <c r="AA15" s="161"/>
      <c r="AB15" s="163" t="s">
        <v>695</v>
      </c>
      <c r="AC15" s="164"/>
      <c r="AD15" s="164"/>
      <c r="AE15" s="164"/>
      <c r="AF15" s="164"/>
      <c r="AG15" s="164"/>
      <c r="AH15" s="251">
        <v>0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696</v>
      </c>
      <c r="G20" s="202"/>
      <c r="H20" s="202"/>
      <c r="I20" s="202"/>
      <c r="J20" s="202"/>
      <c r="K20" s="202" t="s">
        <v>698</v>
      </c>
      <c r="L20" s="202"/>
      <c r="M20" s="202"/>
      <c r="N20" s="202"/>
      <c r="O20" s="203"/>
      <c r="P20" s="199">
        <v>1</v>
      </c>
      <c r="Q20" s="199"/>
      <c r="R20" s="204">
        <v>150</v>
      </c>
      <c r="S20" s="205"/>
      <c r="T20" s="204" t="s">
        <v>544</v>
      </c>
      <c r="U20" s="205"/>
      <c r="V20" s="195">
        <v>7</v>
      </c>
      <c r="W20" s="196"/>
      <c r="X20" s="199">
        <v>8</v>
      </c>
      <c r="Y20" s="199"/>
      <c r="Z20" s="201" t="s">
        <v>719</v>
      </c>
      <c r="AA20" s="202"/>
      <c r="AB20" s="202"/>
      <c r="AC20" s="202"/>
      <c r="AD20" s="202"/>
      <c r="AE20" s="202" t="s">
        <v>720</v>
      </c>
      <c r="AF20" s="202"/>
      <c r="AG20" s="202"/>
      <c r="AH20" s="202"/>
      <c r="AI20" s="203"/>
      <c r="AJ20" s="199">
        <v>1</v>
      </c>
      <c r="AK20" s="199"/>
      <c r="AL20" s="204">
        <v>160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694</v>
      </c>
      <c r="G21" s="217"/>
      <c r="H21" s="217"/>
      <c r="I21" s="217"/>
      <c r="J21" s="217"/>
      <c r="K21" s="217" t="s">
        <v>695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722</v>
      </c>
      <c r="AA21" s="217"/>
      <c r="AB21" s="217"/>
      <c r="AC21" s="217"/>
      <c r="AD21" s="217"/>
      <c r="AE21" s="217" t="s">
        <v>721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701</v>
      </c>
      <c r="G22" s="170"/>
      <c r="H22" s="170"/>
      <c r="I22" s="170"/>
      <c r="J22" s="170"/>
      <c r="K22" s="170" t="s">
        <v>702</v>
      </c>
      <c r="L22" s="170"/>
      <c r="M22" s="170"/>
      <c r="N22" s="170"/>
      <c r="O22" s="171"/>
      <c r="P22" s="211">
        <v>1</v>
      </c>
      <c r="Q22" s="211"/>
      <c r="R22" s="213">
        <v>149</v>
      </c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699</v>
      </c>
      <c r="G23" s="224"/>
      <c r="H23" s="224"/>
      <c r="I23" s="224"/>
      <c r="J23" s="224"/>
      <c r="K23" s="224" t="s">
        <v>700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4</v>
      </c>
      <c r="E24" s="211"/>
      <c r="F24" s="169" t="s">
        <v>706</v>
      </c>
      <c r="G24" s="170"/>
      <c r="H24" s="170"/>
      <c r="I24" s="170"/>
      <c r="J24" s="170"/>
      <c r="K24" s="170" t="s">
        <v>705</v>
      </c>
      <c r="L24" s="170"/>
      <c r="M24" s="170"/>
      <c r="N24" s="170"/>
      <c r="O24" s="171"/>
      <c r="P24" s="211">
        <v>1</v>
      </c>
      <c r="Q24" s="211"/>
      <c r="R24" s="213">
        <v>160</v>
      </c>
      <c r="S24" s="115"/>
      <c r="T24" s="254" t="s">
        <v>544</v>
      </c>
      <c r="U24" s="255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703</v>
      </c>
      <c r="G25" s="224"/>
      <c r="H25" s="224"/>
      <c r="I25" s="224"/>
      <c r="J25" s="224"/>
      <c r="K25" s="224" t="s">
        <v>704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5</v>
      </c>
      <c r="E26" s="211"/>
      <c r="F26" s="169" t="s">
        <v>710</v>
      </c>
      <c r="G26" s="170"/>
      <c r="H26" s="170"/>
      <c r="I26" s="170"/>
      <c r="J26" s="170"/>
      <c r="K26" s="170" t="s">
        <v>708</v>
      </c>
      <c r="L26" s="170"/>
      <c r="M26" s="170"/>
      <c r="N26" s="170"/>
      <c r="O26" s="171"/>
      <c r="P26" s="211">
        <v>1</v>
      </c>
      <c r="Q26" s="211"/>
      <c r="R26" s="213">
        <v>160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707</v>
      </c>
      <c r="G27" s="224"/>
      <c r="H27" s="224"/>
      <c r="I27" s="224"/>
      <c r="J27" s="224"/>
      <c r="K27" s="224" t="s">
        <v>709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6</v>
      </c>
      <c r="E28" s="211"/>
      <c r="F28" s="169" t="s">
        <v>713</v>
      </c>
      <c r="G28" s="170"/>
      <c r="H28" s="170"/>
      <c r="I28" s="170"/>
      <c r="J28" s="170"/>
      <c r="K28" s="170" t="s">
        <v>714</v>
      </c>
      <c r="L28" s="170"/>
      <c r="M28" s="170"/>
      <c r="N28" s="170"/>
      <c r="O28" s="171"/>
      <c r="P28" s="211">
        <v>1</v>
      </c>
      <c r="Q28" s="211"/>
      <c r="R28" s="213">
        <v>144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711</v>
      </c>
      <c r="G29" s="224"/>
      <c r="H29" s="224"/>
      <c r="I29" s="224"/>
      <c r="J29" s="224"/>
      <c r="K29" s="224" t="s">
        <v>712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7</v>
      </c>
      <c r="E30" s="211"/>
      <c r="F30" s="169" t="s">
        <v>717</v>
      </c>
      <c r="G30" s="170"/>
      <c r="H30" s="170"/>
      <c r="I30" s="170"/>
      <c r="J30" s="170"/>
      <c r="K30" s="170" t="s">
        <v>718</v>
      </c>
      <c r="L30" s="170"/>
      <c r="M30" s="170"/>
      <c r="N30" s="170"/>
      <c r="O30" s="171"/>
      <c r="P30" s="211">
        <v>1</v>
      </c>
      <c r="Q30" s="211"/>
      <c r="R30" s="213">
        <v>153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715</v>
      </c>
      <c r="G31" s="161"/>
      <c r="H31" s="161"/>
      <c r="I31" s="161"/>
      <c r="J31" s="161"/>
      <c r="K31" s="161" t="s">
        <v>716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6115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中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平塚市立土沢中学校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にしうら</v>
      </c>
      <c r="F7" s="346"/>
      <c r="G7" s="346"/>
      <c r="H7" s="346"/>
      <c r="I7" s="346"/>
      <c r="J7" s="346"/>
      <c r="K7" s="346" t="str">
        <f>IF(入力!L12="","",入力!L12)</f>
        <v>やすひろ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たなか</v>
      </c>
      <c r="V7" s="167"/>
      <c r="W7" s="167"/>
      <c r="X7" s="167"/>
      <c r="Y7" s="167"/>
      <c r="Z7" s="320"/>
      <c r="AA7" s="303" t="str">
        <f>IF(入力!AB12="","",入力!AB12)</f>
        <v>みきこ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西浦</v>
      </c>
      <c r="F8" s="334"/>
      <c r="G8" s="334"/>
      <c r="H8" s="334"/>
      <c r="I8" s="334"/>
      <c r="J8" s="334"/>
      <c r="K8" s="334" t="str">
        <f>IF(入力!L13="","",入力!L13)</f>
        <v>康裕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田中</v>
      </c>
      <c r="V8" s="337"/>
      <c r="W8" s="337"/>
      <c r="X8" s="337"/>
      <c r="Y8" s="337"/>
      <c r="Z8" s="338"/>
      <c r="AA8" s="339" t="str">
        <f>IF(入力!AB13="","",入力!AB13)</f>
        <v>美樹子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しまづ</v>
      </c>
      <c r="V9" s="167"/>
      <c r="W9" s="167"/>
      <c r="X9" s="167"/>
      <c r="Y9" s="167"/>
      <c r="Z9" s="320"/>
      <c r="AA9" s="303" t="str">
        <f>IF(入力!AB14="","",入力!AB14)</f>
        <v>たろう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島津</v>
      </c>
      <c r="V10" s="306"/>
      <c r="W10" s="306"/>
      <c r="X10" s="306"/>
      <c r="Y10" s="306"/>
      <c r="Z10" s="309"/>
      <c r="AA10" s="305" t="str">
        <f>IF(入力!AB15="","",入力!AB15)</f>
        <v>太郎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しまづ</v>
      </c>
      <c r="F15" s="299"/>
      <c r="G15" s="299"/>
      <c r="H15" s="299"/>
      <c r="I15" s="299"/>
      <c r="J15" s="299" t="str">
        <f>IF(入力!K20="","",入力!K20)</f>
        <v>たろう</v>
      </c>
      <c r="K15" s="299"/>
      <c r="L15" s="299"/>
      <c r="M15" s="299"/>
      <c r="N15" s="300"/>
      <c r="O15" s="301">
        <f>IF(入力!P20="","",入力!P20)</f>
        <v>1</v>
      </c>
      <c r="P15" s="301"/>
      <c r="Q15" s="297">
        <f>IF(入力!R20="","",入力!R20)</f>
        <v>150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8</v>
      </c>
      <c r="X15" s="301"/>
      <c r="Y15" s="310" t="str">
        <f>IF(入力!Z20="","",入力!Z20)</f>
        <v>さかい</v>
      </c>
      <c r="Z15" s="299"/>
      <c r="AA15" s="299"/>
      <c r="AB15" s="299"/>
      <c r="AC15" s="299"/>
      <c r="AD15" s="299" t="str">
        <f>IF(入力!AE20="","",入力!AE20)</f>
        <v>しゅんた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160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島津</v>
      </c>
      <c r="F16" s="314"/>
      <c r="G16" s="314"/>
      <c r="H16" s="314"/>
      <c r="I16" s="314"/>
      <c r="J16" s="314" t="str">
        <f>IF(入力!K21="","",入力!K21)</f>
        <v>太郎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境</v>
      </c>
      <c r="Z16" s="314"/>
      <c r="AA16" s="314"/>
      <c r="AB16" s="314"/>
      <c r="AC16" s="314"/>
      <c r="AD16" s="314" t="str">
        <f>IF(入力!AE21="","",入力!AE21)</f>
        <v>駿太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とうどう</v>
      </c>
      <c r="F17" s="285"/>
      <c r="G17" s="285"/>
      <c r="H17" s="285"/>
      <c r="I17" s="285"/>
      <c r="J17" s="285" t="str">
        <f>IF(入力!K22="","",入力!K22)</f>
        <v>ゆうと</v>
      </c>
      <c r="K17" s="285"/>
      <c r="L17" s="285"/>
      <c r="M17" s="285"/>
      <c r="N17" s="286"/>
      <c r="O17" s="281">
        <f>IF(入力!P22="","",入力!P22)</f>
        <v>1</v>
      </c>
      <c r="P17" s="281"/>
      <c r="Q17" s="279">
        <f>IF(入力!R22="","",入力!R22)</f>
        <v>149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 t="str">
        <f>IF(入力!X22="","",入力!X22)</f>
        <v/>
      </c>
      <c r="X17" s="281"/>
      <c r="Y17" s="284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1" t="str">
        <f>IF(入力!AJ22="","",入力!AJ22)</f>
        <v/>
      </c>
      <c r="AJ17" s="281"/>
      <c r="AK17" s="279" t="str">
        <f>IF(入力!AL22="","",入力!AL22)</f>
        <v/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堂道</v>
      </c>
      <c r="F18" s="278"/>
      <c r="G18" s="278"/>
      <c r="H18" s="278"/>
      <c r="I18" s="278"/>
      <c r="J18" s="278" t="str">
        <f>IF(入力!K23="","",入力!K23)</f>
        <v>優翔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4</v>
      </c>
      <c r="D19" s="281"/>
      <c r="E19" s="284" t="str">
        <f>IF(入力!F24="","",入力!F24)</f>
        <v>うちやま</v>
      </c>
      <c r="F19" s="285"/>
      <c r="G19" s="285"/>
      <c r="H19" s="285"/>
      <c r="I19" s="285"/>
      <c r="J19" s="285" t="str">
        <f>IF(入力!K24="","",入力!K24)</f>
        <v>れん</v>
      </c>
      <c r="K19" s="285"/>
      <c r="L19" s="285"/>
      <c r="M19" s="285"/>
      <c r="N19" s="286"/>
      <c r="O19" s="281">
        <f>IF(入力!P24="","",入力!P24)</f>
        <v>1</v>
      </c>
      <c r="P19" s="281"/>
      <c r="Q19" s="279">
        <f>IF(入力!R24="","",入力!R24)</f>
        <v>160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 t="str">
        <f>IF(入力!X24="","",入力!X24)</f>
        <v/>
      </c>
      <c r="X19" s="281"/>
      <c r="Y19" s="284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1" t="str">
        <f>IF(入力!AJ24="","",入力!AJ24)</f>
        <v/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内山</v>
      </c>
      <c r="F20" s="278"/>
      <c r="G20" s="278"/>
      <c r="H20" s="278"/>
      <c r="I20" s="278"/>
      <c r="J20" s="278" t="str">
        <f>IF(入力!K25="","",入力!K25)</f>
        <v>蓮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5</v>
      </c>
      <c r="D21" s="281"/>
      <c r="E21" s="284" t="str">
        <f>IF(入力!F26="","",入力!F26)</f>
        <v>すずき</v>
      </c>
      <c r="F21" s="285"/>
      <c r="G21" s="285"/>
      <c r="H21" s="285"/>
      <c r="I21" s="285"/>
      <c r="J21" s="285" t="str">
        <f>IF(入力!K26="","",入力!K26)</f>
        <v>そうま</v>
      </c>
      <c r="K21" s="285"/>
      <c r="L21" s="285"/>
      <c r="M21" s="285"/>
      <c r="N21" s="286"/>
      <c r="O21" s="281">
        <f>IF(入力!P26="","",入力!P26)</f>
        <v>1</v>
      </c>
      <c r="P21" s="281"/>
      <c r="Q21" s="279">
        <f>IF(入力!R26="","",入力!R26)</f>
        <v>160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鈴木</v>
      </c>
      <c r="F22" s="278"/>
      <c r="G22" s="278"/>
      <c r="H22" s="278"/>
      <c r="I22" s="278"/>
      <c r="J22" s="278" t="str">
        <f>IF(入力!K27="","",入力!K27)</f>
        <v>颯馬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6</v>
      </c>
      <c r="D23" s="281"/>
      <c r="E23" s="284" t="str">
        <f>IF(入力!F28="","",入力!F28)</f>
        <v>おのだ</v>
      </c>
      <c r="F23" s="285"/>
      <c r="G23" s="285"/>
      <c r="H23" s="285"/>
      <c r="I23" s="285"/>
      <c r="J23" s="285" t="str">
        <f>IF(入力!K28="","",入力!K28)</f>
        <v>ゆうき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144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小野田</v>
      </c>
      <c r="F24" s="278"/>
      <c r="G24" s="278"/>
      <c r="H24" s="278"/>
      <c r="I24" s="278"/>
      <c r="J24" s="278" t="str">
        <f>IF(入力!K29="","",入力!K29)</f>
        <v>優樹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7</v>
      </c>
      <c r="D25" s="281"/>
      <c r="E25" s="284" t="str">
        <f>IF(入力!F30="","",入力!F30)</f>
        <v>かわしま</v>
      </c>
      <c r="F25" s="285"/>
      <c r="G25" s="285"/>
      <c r="H25" s="285"/>
      <c r="I25" s="285"/>
      <c r="J25" s="285" t="str">
        <f>IF(入力!K30="","",入力!K30)</f>
        <v>たくま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153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河嶋</v>
      </c>
      <c r="F26" s="291"/>
      <c r="G26" s="291"/>
      <c r="H26" s="291"/>
      <c r="I26" s="291"/>
      <c r="J26" s="291" t="str">
        <f>IF(入力!K31="","",入力!K31)</f>
        <v>琢真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0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6115</v>
      </c>
      <c r="B7" s="45" t="str">
        <f t="shared" ref="B7:C7" si="0">IF($A$8="","",IF($A$9="",B8,B8&amp;"・"&amp;B9))</f>
        <v>平塚市立土沢中学校</v>
      </c>
      <c r="C7" s="45">
        <f t="shared" si="0"/>
        <v>0</v>
      </c>
      <c r="D7" s="45" t="str">
        <f>IF($A$8="","",IF(OR($A$9="",D8=D9),D8,D8&amp;"・"&amp;D9))</f>
        <v>中</v>
      </c>
      <c r="E7" s="45">
        <f>IF($A$8="","",IF(OR($A$9="",E8=E9),E8,E8&amp;"・"&amp;E9))</f>
        <v>1</v>
      </c>
      <c r="F7" s="45" t="str">
        <f t="shared" ref="F7:S7" si="1">IF($A$8="","",F8)</f>
        <v>259</v>
      </c>
      <c r="G7" s="45" t="str">
        <f t="shared" si="1"/>
        <v>1205</v>
      </c>
      <c r="H7" s="45">
        <f t="shared" si="1"/>
        <v>0</v>
      </c>
      <c r="I7" s="45" t="str">
        <f t="shared" si="1"/>
        <v>平塚市土屋２２４４</v>
      </c>
      <c r="J7" s="45">
        <f t="shared" si="1"/>
        <v>0</v>
      </c>
      <c r="K7" s="45" t="str">
        <f t="shared" si="1"/>
        <v>0463</v>
      </c>
      <c r="L7" s="45" t="str">
        <f t="shared" si="1"/>
        <v>58</v>
      </c>
      <c r="M7" s="45" t="str">
        <f t="shared" si="1"/>
        <v>6680</v>
      </c>
      <c r="N7" s="45" t="str">
        <f t="shared" si="1"/>
        <v>0463</v>
      </c>
      <c r="O7" s="45" t="str">
        <f t="shared" si="1"/>
        <v>59</v>
      </c>
      <c r="P7" s="45" t="str">
        <f t="shared" si="1"/>
        <v>6442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6115</v>
      </c>
      <c r="B8" s="46" t="str">
        <f>IF(入力!$F$3="","",入力!$F$3)</f>
        <v>平塚市立土沢中学校</v>
      </c>
      <c r="C8" s="46"/>
      <c r="D8" s="46" t="str">
        <f>IF(入力!$Z$2="","",入力!$Z$2)</f>
        <v>中</v>
      </c>
      <c r="E8" s="46">
        <f>IF(入力!$I$2="","",入力!$I$2)</f>
        <v>1</v>
      </c>
      <c r="F8" s="61" t="str">
        <f>IF(入力!$F$6="","",入力!$F$6)</f>
        <v>259</v>
      </c>
      <c r="G8" s="57" t="str">
        <f>IF(入力!$I$6="","",入力!$I$6)</f>
        <v>1205</v>
      </c>
      <c r="H8" s="46"/>
      <c r="I8" s="46" t="str">
        <f>IF(入力!$L$5="","",入力!$L$5)</f>
        <v>平塚市土屋２２４４</v>
      </c>
      <c r="J8" s="46"/>
      <c r="K8" s="57" t="str">
        <f>IF(入力!$AB$4="","",入力!$AB$4)</f>
        <v>0463</v>
      </c>
      <c r="L8" s="57" t="str">
        <f>IF(入力!$AG$4="","",入力!$AG$4)</f>
        <v>58</v>
      </c>
      <c r="M8" s="57" t="str">
        <f>IF(入力!$AL$4="","",入力!$AL$4)</f>
        <v>6680</v>
      </c>
      <c r="N8" s="57" t="str">
        <f>IF(入力!$AB$6="","",入力!$AB$6)</f>
        <v>0463</v>
      </c>
      <c r="O8" s="57" t="str">
        <f>IF(入力!$AG$6="","",入力!$AG$6)</f>
        <v>59</v>
      </c>
      <c r="P8" s="57" t="str">
        <f>IF(入力!$AL$6="","",入力!$AL$6)</f>
        <v>6442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6680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西浦</v>
      </c>
      <c r="D16" s="46" t="str">
        <f>IF(入力!$L$13="","",入力!$L$13)</f>
        <v>康裕</v>
      </c>
      <c r="E16" s="46" t="str">
        <f>IF(入力!$F$12="","",入力!$F$12)</f>
        <v>にしうら</v>
      </c>
      <c r="F16" s="46" t="str">
        <f>IF(入力!$L$12="","",入力!$L$12)</f>
        <v>やすひろ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田中</v>
      </c>
      <c r="D17" s="46" t="str">
        <f>IF(入力!$AB$13="","",入力!$AB$13)</f>
        <v>美樹子</v>
      </c>
      <c r="E17" s="46" t="str">
        <f>IF(入力!$V$12="","",入力!$V$12)</f>
        <v>たなか</v>
      </c>
      <c r="F17" s="46" t="str">
        <f>IF(入力!$AB$12="","",入力!$AB$12)</f>
        <v>みきこ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島津</v>
      </c>
      <c r="D24" s="46" t="str">
        <f>IF(入力!$AB$15="","",入力!$AB$15)</f>
        <v>太郎</v>
      </c>
      <c r="E24" s="46" t="str">
        <f>IF(入力!$V$14="","",入力!$V$14)</f>
        <v>しまづ</v>
      </c>
      <c r="F24" s="46" t="str">
        <f>IF(入力!$AB$14="","",入力!$AB$14)</f>
        <v>たろう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島津</v>
      </c>
      <c r="D53" s="46" t="str">
        <f>IF(OR(L53&lt;&gt;"○",入力!K21=""),"",入力!K21)</f>
        <v>太郎</v>
      </c>
      <c r="E53" s="46" t="str">
        <f>IF(OR(L53&lt;&gt;"○",入力!F20=""),"",入力!F20)</f>
        <v>しまづ</v>
      </c>
      <c r="F53" s="46" t="str">
        <f>IF(OR(L53&lt;&gt;"○",入力!K20=""),"",入力!K20)</f>
        <v>たろう</v>
      </c>
      <c r="G53" s="46"/>
      <c r="H53" s="46"/>
      <c r="I53" s="46">
        <f>IF(OR(L53&lt;&gt;"○",入力!P20=""),"",入力!P20)</f>
        <v>1</v>
      </c>
      <c r="J53" s="46">
        <f>IF(OR(L53&lt;&gt;"○",入力!R20=""),"",入力!R20)</f>
        <v>150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堂道</v>
      </c>
      <c r="D54" s="46" t="str">
        <f>IF(OR(L54&lt;&gt;"○",入力!K23=""),"",入力!K23)</f>
        <v>優翔</v>
      </c>
      <c r="E54" s="46" t="str">
        <f>IF(OR(L54&lt;&gt;"○",入力!F22=""),"",入力!F22)</f>
        <v>とうどう</v>
      </c>
      <c r="F54" s="46" t="str">
        <f>IF(OR(L54&lt;&gt;"○",入力!K22=""),"",入力!K22)</f>
        <v>ゆうと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149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4</v>
      </c>
      <c r="C55" s="46" t="str">
        <f>IF(OR(L55&lt;&gt;"○",入力!F25=""),"",入力!F25)</f>
        <v>内山</v>
      </c>
      <c r="D55" s="46" t="str">
        <f>IF(OR(L55&lt;&gt;"○",入力!K25=""),"",入力!K25)</f>
        <v>蓮</v>
      </c>
      <c r="E55" s="46" t="str">
        <f>IF(OR(L55&lt;&gt;"○",入力!F24=""),"",入力!F24)</f>
        <v>うちやま</v>
      </c>
      <c r="F55" s="46" t="str">
        <f>IF(OR(L55&lt;&gt;"○",入力!K24=""),"",入力!K24)</f>
        <v>れん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5</v>
      </c>
      <c r="C56" s="46" t="str">
        <f>IF(OR(L56&lt;&gt;"○",入力!F27=""),"",入力!F27)</f>
        <v>鈴木</v>
      </c>
      <c r="D56" s="46" t="str">
        <f>IF(OR(L56&lt;&gt;"○",入力!K27=""),"",入力!K27)</f>
        <v>颯馬</v>
      </c>
      <c r="E56" s="46" t="str">
        <f>IF(OR(L56&lt;&gt;"○",入力!F26=""),"",入力!F26)</f>
        <v>すずき</v>
      </c>
      <c r="F56" s="46" t="str">
        <f>IF(OR(L56&lt;&gt;"○",入力!K26=""),"",入力!K26)</f>
        <v>そうま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6</v>
      </c>
      <c r="C57" s="46" t="str">
        <f>IF(OR(L57&lt;&gt;"○",入力!F29=""),"",入力!F29)</f>
        <v>小野田</v>
      </c>
      <c r="D57" s="46" t="str">
        <f>IF(OR(L57&lt;&gt;"○",入力!K29=""),"",入力!K29)</f>
        <v>優樹</v>
      </c>
      <c r="E57" s="46" t="str">
        <f>IF(OR(L57&lt;&gt;"○",入力!F28=""),"",入力!F28)</f>
        <v>おのだ</v>
      </c>
      <c r="F57" s="46" t="str">
        <f>IF(OR(L57&lt;&gt;"○",入力!K28=""),"",入力!K28)</f>
        <v>ゆうき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144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7</v>
      </c>
      <c r="C58" s="46" t="str">
        <f>IF(OR(L58&lt;&gt;"○",入力!F31=""),"",入力!F31)</f>
        <v>河嶋</v>
      </c>
      <c r="D58" s="46" t="str">
        <f>IF(OR(L58&lt;&gt;"○",入力!K31=""),"",入力!K31)</f>
        <v>琢真</v>
      </c>
      <c r="E58" s="46" t="str">
        <f>IF(OR(L58&lt;&gt;"○",入力!F30=""),"",入力!F30)</f>
        <v>かわしま</v>
      </c>
      <c r="F58" s="46" t="str">
        <f>IF(OR(L58&lt;&gt;"○",入力!K30=""),"",入力!K30)</f>
        <v>たくま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8</v>
      </c>
      <c r="C59" s="46" t="str">
        <f>IF(OR(L59&lt;&gt;"○",入力!Z21=""),"",入力!Z21)</f>
        <v>境</v>
      </c>
      <c r="D59" s="46" t="str">
        <f>IF(OR(L59&lt;&gt;"○",入力!AE21=""),"",入力!AE21)</f>
        <v>駿太</v>
      </c>
      <c r="E59" s="46" t="str">
        <f>IF(OR(L59&lt;&gt;"○",入力!Z20=""),"",入力!Z20)</f>
        <v>さかい</v>
      </c>
      <c r="F59" s="46" t="str">
        <f>IF(OR(L59&lt;&gt;"○",入力!AE20=""),"",入力!AE20)</f>
        <v>しゅんた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2018-11-11T23:58:54Z</cp:lastPrinted>
  <dcterms:created xsi:type="dcterms:W3CDTF">2006-11-03T01:52:14Z</dcterms:created>
  <dcterms:modified xsi:type="dcterms:W3CDTF">2018-11-11T23:58:57Z</dcterms:modified>
</cp:coreProperties>
</file>