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ete21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<sst xmlns="http://schemas.openxmlformats.org/spreadsheetml/2006/main" count="1487" uniqueCount="765">
  <si>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</si>
  <si>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</si>
  <si>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</si>
  <si>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</si>
  <si>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</si>
  <si>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</si>
  <si>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</si>
  <si>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</si>
  <si>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</si>
  <si>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</si>
  <si>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</si>
  <si>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</si>
  <si>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</si>
  <si>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</si>
  <si>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</si>
  <si>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</si>
  <si>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</si>
  <si>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</si>
  <si>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</si>
  <si>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</si>
  <si>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</si>
  <si>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</si>
  <si>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</si>
  <si>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</si>
  <si>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</si>
  <si>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</si>
  <si>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</si>
  <si>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</si>
  <si>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</si>
  <si>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</si>
  <si>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</si>
  <si>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</si>
  <si>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</si>
  <si>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</si>
  <si>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</si>
  <si>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</si>
  <si>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</si>
  <si>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</si>
  <si>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</si>
  <si>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</si>
  <si>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</si>
  <si>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</si>
  <si>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</si>
  <si>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</si>
  <si>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</si>
  <si>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</si>
  <si>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</si>
  <si>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</si>
  <si>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</si>
  <si>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</si>
  <si>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</si>
  <si>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</si>
  <si>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</si>
  <si>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</si>
  <si>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</si>
  <si>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</si>
  <si>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</si>
  <si>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</si>
  <si>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</si>
  <si>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</si>
  <si>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</si>
  <si>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</si>
  <si>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</si>
  <si>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</si>
  <si>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</si>
  <si>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</si>
  <si>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</si>
  <si>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</si>
  <si>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</si>
  <si>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</si>
  <si>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</si>
  <si>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</si>
  <si>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</si>
  <si>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</si>
  <si>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</si>
  <si>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</si>
  <si>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</si>
  <si>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</si>
  <si>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</si>
  <si>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</si>
  <si>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</si>
  <si>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</si>
  <si>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</si>
  <si>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</si>
  <si>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</si>
  <si>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</si>
  <si>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</si>
  <si>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</si>
  <si>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</si>
  <si>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</si>
  <si>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</si>
  <si>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</si>
  <si>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</si>
  <si>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</si>
  <si>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</si>
  <si>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</si>
  <si>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</si>
  <si>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</si>
  <si>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</si>
  <si>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</si>
  <si>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</si>
  <si>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</si>
  <si>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</si>
  <si>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</si>
  <si>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</si>
  <si>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</si>
  <si>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</si>
  <si>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</si>
  <si>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</si>
  <si>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</si>
  <si>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</si>
  <si>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</si>
  <si>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</si>
  <si>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</si>
  <si>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</si>
  <si>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</si>
  <si>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</si>
  <si>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</si>
  <si>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</si>
  <si>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</si>
  <si>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</si>
  <si>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</si>
  <si>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</si>
  <si>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</si>
  <si>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</si>
  <si>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</si>
  <si>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</si>
  <si>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</si>
  <si>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</si>
  <si>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</si>
  <si>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</si>
  <si>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</si>
  <si>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</si>
  <si>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</si>
  <si>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</si>
  <si>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</si>
  <si>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</si>
  <si>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</si>
  <si>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</si>
  <si>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</si>
  <si>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</si>
  <si>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</si>
  <si>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</si>
  <si>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</si>
  <si>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</si>
  <si>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</si>
  <si>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</si>
  <si>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</si>
  <si>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</si>
  <si>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</si>
  <si>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</si>
  <si>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</si>
  <si>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</si>
  <si>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</si>
  <si>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</si>
  <si>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</si>
  <si>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</si>
  <si>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</si>
  <si>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</si>
  <si>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</si>
  <si>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</si>
  <si>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</si>
  <si>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</si>
  <si>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</si>
  <si>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</si>
  <si>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</si>
  <si>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</si>
  <si>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</si>
  <si>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</si>
  <si>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</si>
  <si>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</si>
  <si>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</si>
  <si>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</si>
  <si>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</si>
  <si>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</si>
  <si>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</si>
  <si>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</si>
  <si>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</si>
  <si>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</si>
  <si>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</si>
  <si>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</si>
  <si>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</si>
  <si>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</si>
  <si>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</si>
  <si>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</si>
  <si>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</si>
  <si>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</si>
  <si>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</si>
  <si>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</si>
  <si>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</si>
  <si>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</si>
  <si>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</si>
  <si>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</si>
  <si>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</si>
  <si>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</si>
  <si>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</si>
  <si>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</si>
  <si>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</si>
  <si>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</si>
  <si>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</si>
  <si>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</si>
  <si>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</si>
  <si>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</si>
  <si>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</si>
  <si>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</si>
  <si>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</si>
  <si>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</si>
  <si>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</si>
  <si>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</si>
  <si>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</si>
  <si>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</si>
  <si>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</si>
  <si>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</si>
  <si>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</si>
  <si>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</si>
  <si>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</si>
  <si>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</si>
  <si>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</si>
  <si>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</si>
  <si>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</si>
  <si>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</si>
  <si>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</si>
  <si>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</si>
  <si>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</si>
  <si>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</si>
  <si>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</si>
  <si>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</si>
  <si>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</si>
  <si>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</si>
  <si>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</si>
  <si>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</si>
  <si>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</si>
  <si>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</si>
  <si>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</si>
  <si>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</si>
  <si>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</si>
  <si>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</si>
  <si>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</si>
  <si>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</si>
  <si>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</si>
  <si>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</si>
  <si>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</si>
  <si>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</si>
  <si>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</si>
  <si>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</si>
  <si>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</si>
  <si>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</si>
  <si>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</si>
  <si>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</si>
  <si>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</si>
  <si>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</si>
  <si>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</si>
  <si>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</si>
  <si>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</si>
  <si>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</si>
  <si>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</si>
  <si>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</si>
  <si>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</si>
  <si>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</si>
  <si>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</si>
  <si>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</si>
  <si>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</si>
  <si>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</si>
  <si>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</si>
  <si>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</si>
  <si>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</si>
  <si>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</si>
  <si>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</si>
  <si>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</si>
  <si>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</si>
  <si>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</si>
  <si>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</si>
  <si>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</si>
  <si>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</si>
  <si>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</si>
  <si>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</si>
  <si>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</si>
  <si>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</si>
  <si>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</si>
  <si>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</si>
  <si>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</si>
  <si>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</si>
  <si>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</si>
  <si>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</si>
  <si>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</si>
  <si>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</si>
  <si>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</si>
  <si>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</si>
  <si>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</si>
  <si>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</si>
  <si>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</si>
  <si>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</si>
  <si>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</si>
  <si>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</si>
  <si>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</si>
  <si>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</si>
  <si>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</si>
  <si>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</si>
  <si>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</si>
  <si>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</si>
  <si>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</si>
  <si>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</si>
  <si>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</si>
  <si>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</si>
  <si>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</si>
  <si>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</si>
  <si>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</si>
  <si>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</si>
  <si>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</si>
  <si>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</si>
  <si>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</si>
  <si>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</si>
  <si>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</si>
  <si>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</si>
  <si>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</si>
  <si>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</si>
  <si>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</si>
  <si>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</si>
  <si>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</si>
  <si>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</si>
  <si>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</si>
  <si>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</si>
  <si>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</si>
  <si>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</si>
  <si>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</si>
  <si>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</si>
  <si>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</si>
  <si>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</si>
  <si>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</si>
  <si>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</si>
  <si>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</si>
  <si>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</si>
  <si>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</si>
  <si>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</si>
  <si>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</si>
  <si>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</si>
  <si>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</si>
  <si>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</si>
  <si>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</si>
  <si>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</si>
  <si>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</si>
  <si>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</si>
  <si>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</si>
  <si>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</si>
  <si>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</si>
  <si>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</si>
  <si>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</si>
  <si>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</si>
  <si>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</si>
  <si>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</si>
  <si>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</si>
  <si>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</si>
  <si>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</si>
  <si>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</si>
  <si>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</si>
  <si>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</si>
  <si>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</si>
  <si>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</si>
  <si>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</si>
  <si>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</si>
  <si>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</si>
  <si>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</si>
  <si>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</si>
  <si>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</si>
  <si>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</si>
  <si>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</si>
  <si>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</si>
  <si>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</si>
  <si>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</si>
  <si>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</si>
  <si>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</si>
  <si>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</si>
  <si>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</si>
  <si>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</si>
  <si>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</si>
  <si>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</si>
  <si>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</si>
  <si>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</si>
  <si>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</si>
  <si>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</si>
  <si>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</si>
  <si>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</si>
  <si>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</si>
  <si>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</si>
  <si>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</si>
  <si>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</si>
  <si>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</si>
  <si>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</si>
  <si>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</si>
  <si>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</si>
  <si>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</si>
  <si>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</si>
  <si>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</si>
  <si>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</si>
  <si>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</si>
  <si>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</si>
  <si>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</si>
  <si>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</si>
  <si>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</si>
  <si>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</si>
  <si>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</si>
  <si>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</si>
  <si>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</si>
  <si>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</si>
  <si>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</si>
  <si>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</si>
  <si>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</si>
  <si>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</si>
  <si>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</si>
  <si>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</si>
  <si>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</si>
  <si>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</si>
  <si>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</si>
  <si>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</si>
  <si>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</si>
  <si>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</si>
  <si>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</si>
  <si>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</si>
  <si>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</si>
  <si>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</si>
  <si>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</si>
  <si>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</si>
  <si>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</si>
  <si>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</si>
  <si>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</si>
  <si>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</si>
  <si>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</si>
  <si>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</si>
  <si>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</si>
  <si>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</si>
  <si>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</si>
  <si>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</si>
  <si>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</si>
  <si>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</si>
  <si>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</si>
  <si>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</si>
  <si>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</si>
  <si>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</si>
  <si>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</si>
  <si>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</si>
  <si>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</si>
  <si>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</si>
  <si>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</si>
  <si>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</si>
  <si>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</si>
  <si>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</si>
  <si>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</si>
  <si>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</si>
  <si>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</si>
  <si>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</si>
  <si>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</si>
  <si>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</si>
  <si>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</si>
  <si>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</si>
  <si>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</si>
  <si>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</si>
  <si>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</si>
  <si>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</si>
  <si>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</si>
  <si>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</si>
  <si>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</si>
  <si>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</si>
  <si>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</si>
  <si>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</si>
  <si>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</si>
  <si>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</si>
  <si>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</si>
  <si>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</si>
  <si>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</si>
  <si>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</si>
  <si>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</si>
  <si>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</si>
  <si>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</si>
  <si>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</si>
  <si>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</si>
  <si>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</si>
  <si>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</si>
  <si>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</si>
  <si>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</si>
  <si>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</si>
  <si>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</si>
  <si>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</si>
  <si>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</si>
  <si>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</si>
  <si>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</si>
  <si>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</si>
  <si>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</si>
  <si>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</si>
  <si>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</si>
  <si>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</si>
  <si>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</si>
  <si>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</si>
  <si>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</si>
  <si>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</si>
  <si>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</si>
  <si>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</si>
  <si>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</si>
  <si>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</si>
  <si>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</si>
  <si>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</si>
  <si>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</si>
  <si>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</si>
  <si>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</si>
  <si>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</si>
  <si>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</si>
  <si>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</si>
  <si>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</si>
  <si>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</si>
  <si>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</si>
  <si>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</si>
  <si>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</si>
  <si>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</si>
  <si>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</si>
  <si>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</si>
  <si>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</si>
  <si>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</si>
  <si>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</si>
  <si>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</si>
  <si>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</si>
  <si>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</si>
  <si>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</si>
  <si>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</si>
  <si>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</si>
  <si>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</si>
  <si>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</si>
  <si>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</si>
  <si>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</si>
  <si>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</si>
  <si>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</si>
  <si>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</si>
  <si>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</si>
  <si>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</si>
  <si>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</si>
  <si>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</si>
  <si>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</si>
  <si>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</si>
  <si>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</si>
  <si>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</si>
  <si>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</si>
  <si>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</si>
  <si>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</si>
  <si>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</si>
  <si>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</si>
  <si>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</si>
  <si>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</si>
  <si>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</si>
  <si>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</si>
  <si>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</si>
  <si>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</si>
  <si>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</si>
  <si>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</si>
  <si>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</si>
  <si>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</si>
  <si>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</si>
  <si>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</si>
  <si>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</si>
  <si>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</si>
  <si>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</si>
  <si>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</si>
  <si>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</si>
  <si>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</si>
  <si>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</si>
  <si>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</si>
  <si>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</si>
  <si>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</si>
  <si>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</si>
  <si>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</si>
  <si>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</si>
  <si>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</si>
  <si>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</si>
  <si>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</si>
  <si>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</si>
  <si>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</si>
  <si>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</si>
  <si>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</si>
  <si>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</si>
  <si>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</si>
  <si>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</si>
  <si>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</si>
  <si>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</si>
  <si>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</si>
  <si>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</si>
  <si>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</si>
  <si>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</si>
  <si>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</si>
  <si>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</si>
  <si>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</si>
  <si>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</si>
  <si>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</si>
  <si>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</si>
  <si>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</si>
  <si>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</si>
  <si>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</si>
  <si>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</si>
  <si>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</si>
  <si>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</si>
  <si>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</si>
  <si>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</si>
  <si>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</si>
  <si>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</si>
  <si>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</si>
  <si>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</si>
  <si>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</si>
  <si>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</si>
  <si>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</si>
  <si>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</si>
  <si>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</si>
  <si>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</si>
  <si>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</si>
  <si>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</si>
  <si>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</si>
  <si>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</si>
  <si>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</si>
  <si>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</si>
  <si>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</si>
  <si>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</si>
  <si>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</si>
  <si>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</si>
  <si>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</si>
  <si>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</si>
  <si>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</si>
  <si>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</si>
  <si>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</si>
  <si>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</si>
  <si>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</si>
  <si>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</si>
  <si>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</si>
  <si>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</si>
  <si>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</si>
  <si>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</si>
  <si>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</si>
  <si>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</si>
  <si>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</si>
  <si>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</si>
  <si>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</si>
  <si>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</si>
  <si>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</si>
  <si>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</si>
  <si>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</si>
  <si>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</si>
  <si>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</si>
  <si>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</si>
  <si>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</si>
  <si>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</si>
  <si>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</si>
  <si>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</si>
  <si>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</si>
  <si>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</si>
  <si>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</si>
  <si>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</si>
  <si>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</si>
  <si>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</si>
  <si>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</si>
  <si>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</si>
  <si>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</si>
  <si>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</si>
  <si>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</si>
  <si>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</si>
  <si>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</si>
  <si>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</si>
  <si>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</si>
  <si>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</si>
  <si>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</si>
  <si>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</si>
  <si>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</si>
  <si>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</si>
  <si>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</si>
  <si>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</si>
  <si>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</si>
  <si>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</si>
  <si>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</si>
  <si>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</si>
  <si>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</si>
  <si>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</si>
  <si>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</si>
  <si>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</si>
  <si>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</si>
  <si>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</si>
  <si>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</si>
  <si>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</si>
  <si>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</si>
  <si>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</si>
  <si>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</si>
  <si>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</si>
  <si>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</si>
  <si>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</si>
  <si>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</si>
  <si>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</si>
  <si>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</si>
  <si>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</si>
  <si>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</si>
  <si>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</si>
  <si>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</si>
  <si>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</si>
  <si>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</si>
  <si>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0463</t>
    <phoneticPr fontId="2"/>
  </si>
  <si>
    <t>95</t>
    <phoneticPr fontId="2"/>
  </si>
  <si>
    <t>2362</t>
    <phoneticPr fontId="2"/>
  </si>
  <si>
    <t>9584</t>
    <phoneticPr fontId="2"/>
  </si>
  <si>
    <t>259</t>
    <phoneticPr fontId="2"/>
  </si>
  <si>
    <t>1141</t>
    <phoneticPr fontId="2"/>
  </si>
  <si>
    <t>伊勢原市上粕屋804-2</t>
    <rPh sb="0" eb="4">
      <t>イセハラシ</t>
    </rPh>
    <rPh sb="4" eb="7">
      <t>カミカスヤ</t>
    </rPh>
    <phoneticPr fontId="2"/>
  </si>
  <si>
    <t>橋本</t>
    <rPh sb="0" eb="2">
      <t>ハシモト</t>
    </rPh>
    <phoneticPr fontId="2"/>
  </si>
  <si>
    <t>恵輔</t>
    <rPh sb="0" eb="2">
      <t>ケイスケ</t>
    </rPh>
    <phoneticPr fontId="2"/>
  </si>
  <si>
    <t>はしもと</t>
    <phoneticPr fontId="2"/>
  </si>
  <si>
    <t>けいすけ</t>
    <phoneticPr fontId="2"/>
  </si>
  <si>
    <t>秋山</t>
    <rPh sb="0" eb="2">
      <t>アキヤマ</t>
    </rPh>
    <phoneticPr fontId="2"/>
  </si>
  <si>
    <t>陽子</t>
    <rPh sb="0" eb="2">
      <t>ヨウコ</t>
    </rPh>
    <phoneticPr fontId="2"/>
  </si>
  <si>
    <t>あきやま</t>
    <phoneticPr fontId="2"/>
  </si>
  <si>
    <t>ようこ</t>
    <phoneticPr fontId="2"/>
  </si>
  <si>
    <t>奈良</t>
    <rPh sb="0" eb="2">
      <t>ナラ</t>
    </rPh>
    <phoneticPr fontId="2"/>
  </si>
  <si>
    <t>星吾</t>
    <rPh sb="0" eb="1">
      <t>ホシ</t>
    </rPh>
    <rPh sb="1" eb="2">
      <t>ゴ</t>
    </rPh>
    <phoneticPr fontId="2"/>
  </si>
  <si>
    <t>なら</t>
    <phoneticPr fontId="2"/>
  </si>
  <si>
    <t>せいご</t>
    <phoneticPr fontId="2"/>
  </si>
  <si>
    <t>なら</t>
    <phoneticPr fontId="2"/>
  </si>
  <si>
    <t>拓馬</t>
    <rPh sb="0" eb="2">
      <t>タクマ</t>
    </rPh>
    <phoneticPr fontId="2"/>
  </si>
  <si>
    <t>たくま</t>
    <phoneticPr fontId="2"/>
  </si>
  <si>
    <t>佐藤</t>
    <rPh sb="0" eb="2">
      <t>サトウ</t>
    </rPh>
    <phoneticPr fontId="2"/>
  </si>
  <si>
    <t>秀真</t>
    <rPh sb="0" eb="1">
      <t>シュウ</t>
    </rPh>
    <rPh sb="1" eb="2">
      <t>マ</t>
    </rPh>
    <phoneticPr fontId="2"/>
  </si>
  <si>
    <t>後屋敷</t>
    <rPh sb="0" eb="3">
      <t>ゴヤシキ</t>
    </rPh>
    <phoneticPr fontId="2"/>
  </si>
  <si>
    <t>大翔</t>
    <rPh sb="0" eb="2">
      <t>ヒロト</t>
    </rPh>
    <phoneticPr fontId="2"/>
  </si>
  <si>
    <t>拓馬</t>
    <rPh sb="0" eb="1">
      <t>タク</t>
    </rPh>
    <rPh sb="1" eb="2">
      <t>ウマ</t>
    </rPh>
    <phoneticPr fontId="2"/>
  </si>
  <si>
    <t>米盛</t>
    <rPh sb="0" eb="2">
      <t>ヨネモリ</t>
    </rPh>
    <phoneticPr fontId="2"/>
  </si>
  <si>
    <t>元佑</t>
    <rPh sb="0" eb="2">
      <t>モトスケ</t>
    </rPh>
    <phoneticPr fontId="2"/>
  </si>
  <si>
    <t>齋藤</t>
    <rPh sb="0" eb="2">
      <t>サイトウ</t>
    </rPh>
    <phoneticPr fontId="2"/>
  </si>
  <si>
    <t>利樹</t>
    <rPh sb="0" eb="2">
      <t>リキ</t>
    </rPh>
    <phoneticPr fontId="2"/>
  </si>
  <si>
    <t>鈴木</t>
    <rPh sb="0" eb="2">
      <t>スズキ</t>
    </rPh>
    <phoneticPr fontId="2"/>
  </si>
  <si>
    <t>康介</t>
    <rPh sb="0" eb="2">
      <t>コウスケ</t>
    </rPh>
    <phoneticPr fontId="2"/>
  </si>
  <si>
    <t>中條</t>
    <rPh sb="0" eb="2">
      <t>ナカジョウ</t>
    </rPh>
    <phoneticPr fontId="2"/>
  </si>
  <si>
    <t>拓海</t>
    <rPh sb="0" eb="2">
      <t>タクミ</t>
    </rPh>
    <phoneticPr fontId="2"/>
  </si>
  <si>
    <t>谷田部</t>
    <rPh sb="0" eb="3">
      <t>ヤタベ</t>
    </rPh>
    <phoneticPr fontId="2"/>
  </si>
  <si>
    <t>遥生</t>
    <rPh sb="0" eb="2">
      <t>ハルキ</t>
    </rPh>
    <phoneticPr fontId="2"/>
  </si>
  <si>
    <t>安本</t>
    <rPh sb="0" eb="2">
      <t>ヤスモト</t>
    </rPh>
    <phoneticPr fontId="2"/>
  </si>
  <si>
    <t>昇平</t>
    <rPh sb="0" eb="2">
      <t>ショウヘイ</t>
    </rPh>
    <phoneticPr fontId="2"/>
  </si>
  <si>
    <t>津野</t>
    <rPh sb="0" eb="2">
      <t>ツノ</t>
    </rPh>
    <phoneticPr fontId="2"/>
  </si>
  <si>
    <t>快輝</t>
    <rPh sb="0" eb="1">
      <t>カイ</t>
    </rPh>
    <rPh sb="1" eb="2">
      <t>テル</t>
    </rPh>
    <phoneticPr fontId="2"/>
  </si>
  <si>
    <t>川瀬</t>
    <rPh sb="0" eb="2">
      <t>カワセ</t>
    </rPh>
    <phoneticPr fontId="2"/>
  </si>
  <si>
    <t>皓暁</t>
    <rPh sb="0" eb="1">
      <t>コウ</t>
    </rPh>
    <rPh sb="1" eb="2">
      <t>アカツキ</t>
    </rPh>
    <phoneticPr fontId="2"/>
  </si>
  <si>
    <t>海老原</t>
    <rPh sb="0" eb="3">
      <t>エビハラ</t>
    </rPh>
    <phoneticPr fontId="2"/>
  </si>
  <si>
    <t>悠斗</t>
    <rPh sb="0" eb="2">
      <t>ユウト</t>
    </rPh>
    <phoneticPr fontId="2"/>
  </si>
  <si>
    <t>さとう</t>
    <phoneticPr fontId="2"/>
  </si>
  <si>
    <t>しゅうま</t>
    <phoneticPr fontId="2"/>
  </si>
  <si>
    <t>ごやしき</t>
    <phoneticPr fontId="2"/>
  </si>
  <si>
    <t>ひろと</t>
    <phoneticPr fontId="2"/>
  </si>
  <si>
    <t>たくま</t>
    <phoneticPr fontId="2"/>
  </si>
  <si>
    <t>よねもり</t>
    <phoneticPr fontId="2"/>
  </si>
  <si>
    <t>もとすけ</t>
    <phoneticPr fontId="2"/>
  </si>
  <si>
    <t>さいとう</t>
    <phoneticPr fontId="2"/>
  </si>
  <si>
    <t>りき</t>
    <phoneticPr fontId="2"/>
  </si>
  <si>
    <t>すずき</t>
    <phoneticPr fontId="2"/>
  </si>
  <si>
    <t>こうすけ</t>
    <phoneticPr fontId="2"/>
  </si>
  <si>
    <t>なかじょう</t>
    <phoneticPr fontId="2"/>
  </si>
  <si>
    <t>たくみ</t>
    <phoneticPr fontId="2"/>
  </si>
  <si>
    <t>やたべ</t>
    <phoneticPr fontId="2"/>
  </si>
  <si>
    <t>はるき</t>
    <phoneticPr fontId="2"/>
  </si>
  <si>
    <t>やすもと</t>
    <phoneticPr fontId="2"/>
  </si>
  <si>
    <t>しょうへい</t>
    <phoneticPr fontId="2"/>
  </si>
  <si>
    <t>つの</t>
    <phoneticPr fontId="2"/>
  </si>
  <si>
    <t>かいき</t>
    <phoneticPr fontId="2"/>
  </si>
  <si>
    <t>かわせ</t>
    <phoneticPr fontId="2"/>
  </si>
  <si>
    <t>こうき</t>
    <phoneticPr fontId="2"/>
  </si>
  <si>
    <t>えびはら</t>
    <phoneticPr fontId="2"/>
  </si>
  <si>
    <t>ゆうと</t>
    <phoneticPr fontId="2"/>
  </si>
  <si>
    <t>○</t>
    <phoneticPr fontId="2"/>
  </si>
  <si>
    <t>宮林　英樹</t>
    <rPh sb="0" eb="2">
      <t>ミヤバヤシ</t>
    </rPh>
    <rPh sb="3" eb="5">
      <t>ヒデキ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</si>
</sst>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Y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7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15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15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15"/>
    <row r="17" spans="2:41" ht="18" customHeight="1" thickBot="1" x14ac:dyDescent="0.2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15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15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15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15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15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15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15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15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15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15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15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15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15"/>
    <row r="33" spans="1:43" ht="18" customHeight="1" thickBot="1" x14ac:dyDescent="0.2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15"/>
    <row r="36" spans="1:43" ht="18" customHeight="1" x14ac:dyDescent="0.15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15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 x14ac:dyDescent="0.15"/>
    <row r="41" spans="1:43" ht="24" customHeight="1" x14ac:dyDescent="0.2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B43" sqref="B43:S4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6128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中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260" t="str">
        <f>IF(S2="","",VLOOKUP(S2,チーム番号!A2:E501,5,FALSE))</f>
        <v>伊勢原市立山王中学校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701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 t="s">
        <v>699</v>
      </c>
      <c r="G6" s="123"/>
      <c r="H6" s="24" t="s">
        <v>586</v>
      </c>
      <c r="I6" s="124" t="s">
        <v>700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696</v>
      </c>
      <c r="AH6" s="89"/>
      <c r="AI6" s="89"/>
      <c r="AJ6" s="89"/>
      <c r="AK6" s="25" t="s">
        <v>587</v>
      </c>
      <c r="AL6" s="89" t="s">
        <v>698</v>
      </c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 x14ac:dyDescent="0.15">
      <c r="B12" s="281" t="s">
        <v>691</v>
      </c>
      <c r="C12" s="282"/>
      <c r="D12" s="282"/>
      <c r="E12" s="283"/>
      <c r="F12" s="284" t="s">
        <v>704</v>
      </c>
      <c r="G12" s="285"/>
      <c r="H12" s="285"/>
      <c r="I12" s="285"/>
      <c r="J12" s="285"/>
      <c r="K12" s="285" t="s">
        <v>705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708</v>
      </c>
      <c r="AA12" s="285"/>
      <c r="AB12" s="285"/>
      <c r="AC12" s="285"/>
      <c r="AD12" s="285"/>
      <c r="AE12" s="285" t="s">
        <v>709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 x14ac:dyDescent="0.15">
      <c r="B13" s="287" t="s">
        <v>6</v>
      </c>
      <c r="C13" s="288"/>
      <c r="D13" s="288"/>
      <c r="E13" s="289"/>
      <c r="F13" s="296" t="s">
        <v>702</v>
      </c>
      <c r="G13" s="269"/>
      <c r="H13" s="269"/>
      <c r="I13" s="269"/>
      <c r="J13" s="297"/>
      <c r="K13" s="269" t="s">
        <v>703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706</v>
      </c>
      <c r="AA13" s="269"/>
      <c r="AB13" s="269"/>
      <c r="AC13" s="269"/>
      <c r="AD13" s="297"/>
      <c r="AE13" s="269" t="s">
        <v>707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 x14ac:dyDescent="0.2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 x14ac:dyDescent="0.15">
      <c r="B15" s="281" t="s">
        <v>691</v>
      </c>
      <c r="C15" s="282"/>
      <c r="D15" s="282"/>
      <c r="E15" s="283"/>
      <c r="F15" s="284" t="s">
        <v>712</v>
      </c>
      <c r="G15" s="285"/>
      <c r="H15" s="285"/>
      <c r="I15" s="285"/>
      <c r="J15" s="285"/>
      <c r="K15" s="285" t="s">
        <v>713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714</v>
      </c>
      <c r="AA15" s="285"/>
      <c r="AB15" s="285"/>
      <c r="AC15" s="285"/>
      <c r="AD15" s="285"/>
      <c r="AE15" s="285" t="s">
        <v>716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 x14ac:dyDescent="0.15">
      <c r="B16" s="287" t="s">
        <v>692</v>
      </c>
      <c r="C16" s="288"/>
      <c r="D16" s="288"/>
      <c r="E16" s="288"/>
      <c r="F16" s="296" t="s">
        <v>710</v>
      </c>
      <c r="G16" s="269"/>
      <c r="H16" s="269"/>
      <c r="I16" s="269"/>
      <c r="J16" s="297"/>
      <c r="K16" s="269" t="s">
        <v>711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710</v>
      </c>
      <c r="AA16" s="269"/>
      <c r="AB16" s="269"/>
      <c r="AC16" s="269"/>
      <c r="AD16" s="297"/>
      <c r="AE16" s="269" t="s">
        <v>715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 x14ac:dyDescent="0.2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15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 x14ac:dyDescent="0.2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 x14ac:dyDescent="0.15">
      <c r="B22" s="196">
        <v>1</v>
      </c>
      <c r="C22" s="197"/>
      <c r="D22" s="200">
        <v>1</v>
      </c>
      <c r="E22" s="200"/>
      <c r="F22" s="202" t="s">
        <v>740</v>
      </c>
      <c r="G22" s="203"/>
      <c r="H22" s="203"/>
      <c r="I22" s="203"/>
      <c r="J22" s="203"/>
      <c r="K22" s="203" t="s">
        <v>741</v>
      </c>
      <c r="L22" s="203"/>
      <c r="M22" s="203"/>
      <c r="N22" s="203"/>
      <c r="O22" s="204"/>
      <c r="P22" s="200">
        <v>3</v>
      </c>
      <c r="Q22" s="200"/>
      <c r="R22" s="205">
        <v>169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751</v>
      </c>
      <c r="AA22" s="203"/>
      <c r="AB22" s="203"/>
      <c r="AC22" s="203"/>
      <c r="AD22" s="203"/>
      <c r="AE22" s="203" t="s">
        <v>752</v>
      </c>
      <c r="AF22" s="203"/>
      <c r="AG22" s="203"/>
      <c r="AH22" s="203"/>
      <c r="AI22" s="204"/>
      <c r="AJ22" s="200">
        <v>3</v>
      </c>
      <c r="AK22" s="200"/>
      <c r="AL22" s="205">
        <v>155</v>
      </c>
      <c r="AM22" s="206"/>
      <c r="AN22" s="251" t="s">
        <v>597</v>
      </c>
      <c r="AO22" s="252"/>
    </row>
    <row r="23" spans="2:41" ht="30" customHeight="1" x14ac:dyDescent="0.15">
      <c r="B23" s="198"/>
      <c r="C23" s="199"/>
      <c r="D23" s="201"/>
      <c r="E23" s="201"/>
      <c r="F23" s="217" t="s">
        <v>717</v>
      </c>
      <c r="G23" s="218"/>
      <c r="H23" s="218"/>
      <c r="I23" s="218"/>
      <c r="J23" s="218"/>
      <c r="K23" s="218" t="s">
        <v>718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728</v>
      </c>
      <c r="AA23" s="218"/>
      <c r="AB23" s="218"/>
      <c r="AC23" s="218"/>
      <c r="AD23" s="218"/>
      <c r="AE23" s="218" t="s">
        <v>729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 x14ac:dyDescent="0.15">
      <c r="B24" s="208">
        <v>2</v>
      </c>
      <c r="C24" s="209"/>
      <c r="D24" s="212">
        <v>2</v>
      </c>
      <c r="E24" s="212"/>
      <c r="F24" s="170" t="s">
        <v>742</v>
      </c>
      <c r="G24" s="171"/>
      <c r="H24" s="171"/>
      <c r="I24" s="171"/>
      <c r="J24" s="171"/>
      <c r="K24" s="171" t="s">
        <v>743</v>
      </c>
      <c r="L24" s="171"/>
      <c r="M24" s="171"/>
      <c r="N24" s="171"/>
      <c r="O24" s="172"/>
      <c r="P24" s="214">
        <v>3</v>
      </c>
      <c r="Q24" s="116"/>
      <c r="R24" s="214">
        <v>156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753</v>
      </c>
      <c r="AA24" s="171"/>
      <c r="AB24" s="171"/>
      <c r="AC24" s="171"/>
      <c r="AD24" s="171"/>
      <c r="AE24" s="171" t="s">
        <v>754</v>
      </c>
      <c r="AF24" s="171"/>
      <c r="AG24" s="171"/>
      <c r="AH24" s="171"/>
      <c r="AI24" s="172"/>
      <c r="AJ24" s="212">
        <v>3</v>
      </c>
      <c r="AK24" s="212"/>
      <c r="AL24" s="214">
        <v>160</v>
      </c>
      <c r="AM24" s="116"/>
      <c r="AN24" s="245" t="s">
        <v>544</v>
      </c>
      <c r="AO24" s="246"/>
    </row>
    <row r="25" spans="2:41" ht="30" customHeight="1" x14ac:dyDescent="0.15">
      <c r="B25" s="210"/>
      <c r="C25" s="211"/>
      <c r="D25" s="213"/>
      <c r="E25" s="213"/>
      <c r="F25" s="224" t="s">
        <v>719</v>
      </c>
      <c r="G25" s="225"/>
      <c r="H25" s="225"/>
      <c r="I25" s="225"/>
      <c r="J25" s="225"/>
      <c r="K25" s="225" t="s">
        <v>720</v>
      </c>
      <c r="L25" s="225"/>
      <c r="M25" s="225"/>
      <c r="N25" s="225"/>
      <c r="O25" s="226"/>
      <c r="P25" s="207"/>
      <c r="Q25" s="95"/>
      <c r="R25" s="207"/>
      <c r="S25" s="95"/>
      <c r="T25" s="222"/>
      <c r="U25" s="223"/>
      <c r="V25" s="210"/>
      <c r="W25" s="211"/>
      <c r="X25" s="213"/>
      <c r="Y25" s="213"/>
      <c r="Z25" s="224" t="s">
        <v>730</v>
      </c>
      <c r="AA25" s="225"/>
      <c r="AB25" s="225"/>
      <c r="AC25" s="225"/>
      <c r="AD25" s="225"/>
      <c r="AE25" s="225" t="s">
        <v>731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15">
      <c r="B26" s="198">
        <v>3</v>
      </c>
      <c r="C26" s="199"/>
      <c r="D26" s="212">
        <v>3</v>
      </c>
      <c r="E26" s="212"/>
      <c r="F26" s="170" t="s">
        <v>712</v>
      </c>
      <c r="G26" s="171"/>
      <c r="H26" s="171"/>
      <c r="I26" s="171"/>
      <c r="J26" s="171"/>
      <c r="K26" s="171" t="s">
        <v>744</v>
      </c>
      <c r="L26" s="171"/>
      <c r="M26" s="171"/>
      <c r="N26" s="171"/>
      <c r="O26" s="172"/>
      <c r="P26" s="214">
        <v>3</v>
      </c>
      <c r="Q26" s="116"/>
      <c r="R26" s="214">
        <v>169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755</v>
      </c>
      <c r="AA26" s="171"/>
      <c r="AB26" s="171"/>
      <c r="AC26" s="171"/>
      <c r="AD26" s="171"/>
      <c r="AE26" s="171" t="s">
        <v>756</v>
      </c>
      <c r="AF26" s="171"/>
      <c r="AG26" s="171"/>
      <c r="AH26" s="171"/>
      <c r="AI26" s="172"/>
      <c r="AJ26" s="212">
        <v>2</v>
      </c>
      <c r="AK26" s="212"/>
      <c r="AL26" s="214">
        <v>156</v>
      </c>
      <c r="AM26" s="116"/>
      <c r="AN26" s="245" t="s">
        <v>544</v>
      </c>
      <c r="AO26" s="246"/>
    </row>
    <row r="27" spans="2:41" ht="30" customHeight="1" x14ac:dyDescent="0.15">
      <c r="B27" s="198"/>
      <c r="C27" s="199"/>
      <c r="D27" s="213"/>
      <c r="E27" s="213"/>
      <c r="F27" s="224" t="s">
        <v>710</v>
      </c>
      <c r="G27" s="225"/>
      <c r="H27" s="225"/>
      <c r="I27" s="225"/>
      <c r="J27" s="225"/>
      <c r="K27" s="225" t="s">
        <v>721</v>
      </c>
      <c r="L27" s="225"/>
      <c r="M27" s="225"/>
      <c r="N27" s="225"/>
      <c r="O27" s="226"/>
      <c r="P27" s="207"/>
      <c r="Q27" s="95"/>
      <c r="R27" s="207"/>
      <c r="S27" s="95"/>
      <c r="T27" s="249"/>
      <c r="U27" s="250"/>
      <c r="V27" s="198"/>
      <c r="W27" s="199"/>
      <c r="X27" s="213"/>
      <c r="Y27" s="213"/>
      <c r="Z27" s="224" t="s">
        <v>732</v>
      </c>
      <c r="AA27" s="225"/>
      <c r="AB27" s="225"/>
      <c r="AC27" s="225"/>
      <c r="AD27" s="225"/>
      <c r="AE27" s="225" t="s">
        <v>733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15">
      <c r="B28" s="208">
        <v>4</v>
      </c>
      <c r="C28" s="209"/>
      <c r="D28" s="212">
        <v>4</v>
      </c>
      <c r="E28" s="212"/>
      <c r="F28" s="170" t="s">
        <v>745</v>
      </c>
      <c r="G28" s="171"/>
      <c r="H28" s="171"/>
      <c r="I28" s="171"/>
      <c r="J28" s="171"/>
      <c r="K28" s="171" t="s">
        <v>746</v>
      </c>
      <c r="L28" s="171"/>
      <c r="M28" s="171"/>
      <c r="N28" s="171"/>
      <c r="O28" s="172"/>
      <c r="P28" s="214">
        <v>2</v>
      </c>
      <c r="Q28" s="116"/>
      <c r="R28" s="214">
        <v>172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757</v>
      </c>
      <c r="AA28" s="171"/>
      <c r="AB28" s="171"/>
      <c r="AC28" s="171"/>
      <c r="AD28" s="171"/>
      <c r="AE28" s="171" t="s">
        <v>758</v>
      </c>
      <c r="AF28" s="171"/>
      <c r="AG28" s="171"/>
      <c r="AH28" s="171"/>
      <c r="AI28" s="172"/>
      <c r="AJ28" s="212">
        <v>3</v>
      </c>
      <c r="AK28" s="212"/>
      <c r="AL28" s="214">
        <v>169</v>
      </c>
      <c r="AM28" s="116"/>
      <c r="AN28" s="245" t="s">
        <v>544</v>
      </c>
      <c r="AO28" s="246"/>
    </row>
    <row r="29" spans="2:41" ht="30" customHeight="1" x14ac:dyDescent="0.15">
      <c r="B29" s="210"/>
      <c r="C29" s="211"/>
      <c r="D29" s="213"/>
      <c r="E29" s="213"/>
      <c r="F29" s="224" t="s">
        <v>722</v>
      </c>
      <c r="G29" s="225"/>
      <c r="H29" s="225"/>
      <c r="I29" s="225"/>
      <c r="J29" s="225"/>
      <c r="K29" s="225" t="s">
        <v>723</v>
      </c>
      <c r="L29" s="225"/>
      <c r="M29" s="225"/>
      <c r="N29" s="225"/>
      <c r="O29" s="226"/>
      <c r="P29" s="207"/>
      <c r="Q29" s="95"/>
      <c r="R29" s="207"/>
      <c r="S29" s="95"/>
      <c r="T29" s="245"/>
      <c r="U29" s="246"/>
      <c r="V29" s="210"/>
      <c r="W29" s="211"/>
      <c r="X29" s="213"/>
      <c r="Y29" s="213"/>
      <c r="Z29" s="224" t="s">
        <v>734</v>
      </c>
      <c r="AA29" s="225"/>
      <c r="AB29" s="225"/>
      <c r="AC29" s="225"/>
      <c r="AD29" s="225"/>
      <c r="AE29" s="225" t="s">
        <v>735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15">
      <c r="B30" s="198">
        <v>5</v>
      </c>
      <c r="C30" s="199"/>
      <c r="D30" s="212">
        <v>5</v>
      </c>
      <c r="E30" s="212"/>
      <c r="F30" s="170" t="s">
        <v>747</v>
      </c>
      <c r="G30" s="171"/>
      <c r="H30" s="171"/>
      <c r="I30" s="171"/>
      <c r="J30" s="171"/>
      <c r="K30" s="171" t="s">
        <v>748</v>
      </c>
      <c r="L30" s="171"/>
      <c r="M30" s="171"/>
      <c r="N30" s="171"/>
      <c r="O30" s="172"/>
      <c r="P30" s="214">
        <v>3</v>
      </c>
      <c r="Q30" s="116"/>
      <c r="R30" s="214">
        <v>172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759</v>
      </c>
      <c r="AA30" s="171"/>
      <c r="AB30" s="171"/>
      <c r="AC30" s="171"/>
      <c r="AD30" s="171"/>
      <c r="AE30" s="171" t="s">
        <v>760</v>
      </c>
      <c r="AF30" s="171"/>
      <c r="AG30" s="171"/>
      <c r="AH30" s="171"/>
      <c r="AI30" s="172"/>
      <c r="AJ30" s="212">
        <v>3</v>
      </c>
      <c r="AK30" s="212"/>
      <c r="AL30" s="214">
        <v>160</v>
      </c>
      <c r="AM30" s="116"/>
      <c r="AN30" s="245" t="s">
        <v>544</v>
      </c>
      <c r="AO30" s="246"/>
    </row>
    <row r="31" spans="2:41" ht="30" customHeight="1" x14ac:dyDescent="0.15">
      <c r="B31" s="198"/>
      <c r="C31" s="199"/>
      <c r="D31" s="213"/>
      <c r="E31" s="213"/>
      <c r="F31" s="224" t="s">
        <v>724</v>
      </c>
      <c r="G31" s="225"/>
      <c r="H31" s="225"/>
      <c r="I31" s="225"/>
      <c r="J31" s="225"/>
      <c r="K31" s="225" t="s">
        <v>725</v>
      </c>
      <c r="L31" s="225"/>
      <c r="M31" s="225"/>
      <c r="N31" s="225"/>
      <c r="O31" s="226"/>
      <c r="P31" s="207"/>
      <c r="Q31" s="95"/>
      <c r="R31" s="207"/>
      <c r="S31" s="95"/>
      <c r="T31" s="245"/>
      <c r="U31" s="246"/>
      <c r="V31" s="227"/>
      <c r="W31" s="228"/>
      <c r="X31" s="213"/>
      <c r="Y31" s="213"/>
      <c r="Z31" s="224" t="s">
        <v>736</v>
      </c>
      <c r="AA31" s="225"/>
      <c r="AB31" s="225"/>
      <c r="AC31" s="225"/>
      <c r="AD31" s="225"/>
      <c r="AE31" s="225" t="s">
        <v>737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15">
      <c r="B32" s="208">
        <v>6</v>
      </c>
      <c r="C32" s="209"/>
      <c r="D32" s="212">
        <v>6</v>
      </c>
      <c r="E32" s="212"/>
      <c r="F32" s="170" t="s">
        <v>749</v>
      </c>
      <c r="G32" s="171"/>
      <c r="H32" s="171"/>
      <c r="I32" s="171"/>
      <c r="J32" s="171"/>
      <c r="K32" s="171" t="s">
        <v>750</v>
      </c>
      <c r="L32" s="171"/>
      <c r="M32" s="171"/>
      <c r="N32" s="171"/>
      <c r="O32" s="172"/>
      <c r="P32" s="214">
        <v>3</v>
      </c>
      <c r="Q32" s="116"/>
      <c r="R32" s="214">
        <v>164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761</v>
      </c>
      <c r="AA32" s="171"/>
      <c r="AB32" s="171"/>
      <c r="AC32" s="171"/>
      <c r="AD32" s="171"/>
      <c r="AE32" s="171" t="s">
        <v>762</v>
      </c>
      <c r="AF32" s="171"/>
      <c r="AG32" s="171"/>
      <c r="AH32" s="171"/>
      <c r="AI32" s="172"/>
      <c r="AJ32" s="212">
        <v>2</v>
      </c>
      <c r="AK32" s="212"/>
      <c r="AL32" s="214">
        <v>147</v>
      </c>
      <c r="AM32" s="116"/>
      <c r="AN32" s="245" t="s">
        <v>763</v>
      </c>
      <c r="AO32" s="246"/>
    </row>
    <row r="33" spans="1:43" ht="30" customHeight="1" thickBot="1" x14ac:dyDescent="0.2">
      <c r="B33" s="229"/>
      <c r="C33" s="230"/>
      <c r="D33" s="231"/>
      <c r="E33" s="231"/>
      <c r="F33" s="161" t="s">
        <v>726</v>
      </c>
      <c r="G33" s="162"/>
      <c r="H33" s="162"/>
      <c r="I33" s="162"/>
      <c r="J33" s="162"/>
      <c r="K33" s="162" t="s">
        <v>727</v>
      </c>
      <c r="L33" s="162"/>
      <c r="M33" s="162"/>
      <c r="N33" s="162"/>
      <c r="O33" s="163"/>
      <c r="P33" s="129"/>
      <c r="Q33" s="118"/>
      <c r="R33" s="129"/>
      <c r="S33" s="118"/>
      <c r="T33" s="247"/>
      <c r="U33" s="248"/>
      <c r="V33" s="237"/>
      <c r="W33" s="238"/>
      <c r="X33" s="231"/>
      <c r="Y33" s="231"/>
      <c r="Z33" s="161" t="s">
        <v>738</v>
      </c>
      <c r="AA33" s="162"/>
      <c r="AB33" s="162"/>
      <c r="AC33" s="162"/>
      <c r="AD33" s="162"/>
      <c r="AE33" s="162" t="s">
        <v>739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15"/>
    <row r="35" spans="1:43" ht="18" customHeight="1" thickBot="1" x14ac:dyDescent="0.2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 x14ac:dyDescent="0.15"/>
    <row r="38" spans="1:43" ht="18" customHeight="1" x14ac:dyDescent="0.15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15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10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764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 x14ac:dyDescent="0.15"/>
    <row r="43" spans="1:43" ht="24" customHeight="1" x14ac:dyDescent="0.2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15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6128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中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 x14ac:dyDescent="0.15">
      <c r="A3" s="361" t="s">
        <v>2</v>
      </c>
      <c r="B3" s="362"/>
      <c r="C3" s="362"/>
      <c r="D3" s="363"/>
      <c r="E3" s="380" t="str">
        <f>CONCATENATE(入力!F3,"　　",入力!F8)</f>
        <v>伊勢原市立山王中学校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15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 x14ac:dyDescent="0.15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15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 x14ac:dyDescent="0.15">
      <c r="A7" s="167" t="s">
        <v>0</v>
      </c>
      <c r="B7" s="168"/>
      <c r="C7" s="168"/>
      <c r="D7" s="169"/>
      <c r="E7" s="376" t="str">
        <f>IF(入力!F12="","",入力!F12)</f>
        <v>はしもと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 x14ac:dyDescent="0.2">
      <c r="A8" s="132" t="s">
        <v>6</v>
      </c>
      <c r="B8" s="98"/>
      <c r="C8" s="98"/>
      <c r="D8" s="133"/>
      <c r="E8" s="364" t="str">
        <f>IF(入力!F13="","",入力!F13)</f>
        <v>橋本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 x14ac:dyDescent="0.15">
      <c r="A9" s="167" t="s">
        <v>0</v>
      </c>
      <c r="B9" s="168"/>
      <c r="C9" s="168"/>
      <c r="D9" s="169"/>
      <c r="E9" s="173" t="str">
        <f>IF(入力!F15="","",入力!F15)</f>
        <v>なら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">
      <c r="A10" s="111" t="s">
        <v>8</v>
      </c>
      <c r="B10" s="112"/>
      <c r="C10" s="112"/>
      <c r="D10" s="113"/>
      <c r="E10" s="339" t="str">
        <f>IF(入力!F16="","",入力!F16)</f>
        <v>奈良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15"/>
    <row r="12" spans="1:40" ht="22.5" customHeight="1" thickBot="1" x14ac:dyDescent="0.2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 x14ac:dyDescent="0.15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15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さとう</v>
      </c>
      <c r="F15" s="330"/>
      <c r="G15" s="330"/>
      <c r="H15" s="330"/>
      <c r="I15" s="330"/>
      <c r="J15" s="330" t="str">
        <f>IF(入力!K22="","",入力!K22)</f>
        <v>しゅうま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169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なかじょう</v>
      </c>
      <c r="Z15" s="330"/>
      <c r="AA15" s="330"/>
      <c r="AB15" s="330"/>
      <c r="AC15" s="330"/>
      <c r="AD15" s="330" t="str">
        <f>IF(入力!AE22="","",入力!AE22)</f>
        <v>たくみ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155</v>
      </c>
      <c r="AL15" s="329"/>
      <c r="AM15" s="328" t="str">
        <f>IF(入力!AN22="","",入力!AN22)</f>
        <v>○</v>
      </c>
      <c r="AN15" s="342"/>
    </row>
    <row r="16" spans="1:40" ht="37.5" customHeight="1" x14ac:dyDescent="0.15">
      <c r="A16" s="198"/>
      <c r="B16" s="199"/>
      <c r="C16" s="333"/>
      <c r="D16" s="333"/>
      <c r="E16" s="344" t="str">
        <f>IF(入力!F23="","",入力!F23)</f>
        <v>佐藤</v>
      </c>
      <c r="F16" s="345"/>
      <c r="G16" s="345"/>
      <c r="H16" s="345"/>
      <c r="I16" s="345"/>
      <c r="J16" s="345" t="str">
        <f>IF(入力!K23="","",入力!K23)</f>
        <v>秀真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中條</v>
      </c>
      <c r="Z16" s="345"/>
      <c r="AA16" s="345"/>
      <c r="AB16" s="345"/>
      <c r="AC16" s="345"/>
      <c r="AD16" s="345" t="str">
        <f>IF(入力!AE23="","",入力!AE23)</f>
        <v>拓海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 x14ac:dyDescent="0.15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ごやしき</v>
      </c>
      <c r="F17" s="316"/>
      <c r="G17" s="316"/>
      <c r="H17" s="316"/>
      <c r="I17" s="316"/>
      <c r="J17" s="316" t="str">
        <f>IF(入力!K24="","",入力!K24)</f>
        <v>ひろと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156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やたべ</v>
      </c>
      <c r="Z17" s="316"/>
      <c r="AA17" s="316"/>
      <c r="AB17" s="316"/>
      <c r="AC17" s="316"/>
      <c r="AD17" s="316" t="str">
        <f>IF(入力!AE24="","",入力!AE24)</f>
        <v>はるき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160</v>
      </c>
      <c r="AL17" s="110"/>
      <c r="AM17" s="318" t="str">
        <f>IF(入力!AN24="","",入力!AN24)</f>
        <v>○</v>
      </c>
      <c r="AN17" s="319"/>
    </row>
    <row r="18" spans="1:40" ht="37.5" customHeight="1" x14ac:dyDescent="0.15">
      <c r="A18" s="210"/>
      <c r="B18" s="211"/>
      <c r="C18" s="313"/>
      <c r="D18" s="313"/>
      <c r="E18" s="308" t="str">
        <f>IF(入力!F25="","",入力!F25)</f>
        <v>後屋敷</v>
      </c>
      <c r="F18" s="309"/>
      <c r="G18" s="309"/>
      <c r="H18" s="309"/>
      <c r="I18" s="309"/>
      <c r="J18" s="309" t="str">
        <f>IF(入力!K25="","",入力!K25)</f>
        <v>大翔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谷田部</v>
      </c>
      <c r="Z18" s="309"/>
      <c r="AA18" s="309"/>
      <c r="AB18" s="309"/>
      <c r="AC18" s="309"/>
      <c r="AD18" s="309" t="str">
        <f>IF(入力!AE25="","",入力!AE25)</f>
        <v>遥生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 x14ac:dyDescent="0.15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なら</v>
      </c>
      <c r="F19" s="316"/>
      <c r="G19" s="316"/>
      <c r="H19" s="316"/>
      <c r="I19" s="316"/>
      <c r="J19" s="316" t="str">
        <f>IF(入力!K26="","",入力!K26)</f>
        <v>たくま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169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やすもと</v>
      </c>
      <c r="Z19" s="316"/>
      <c r="AA19" s="316"/>
      <c r="AB19" s="316"/>
      <c r="AC19" s="316"/>
      <c r="AD19" s="316" t="str">
        <f>IF(入力!AE26="","",入力!AE26)</f>
        <v>しょうへい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>
        <f>IF(入力!AL26="","",入力!AL26)</f>
        <v>156</v>
      </c>
      <c r="AL19" s="110"/>
      <c r="AM19" s="318" t="str">
        <f>IF(入力!AN26="","",入力!AN26)</f>
        <v>○</v>
      </c>
      <c r="AN19" s="319"/>
    </row>
    <row r="20" spans="1:40" ht="37.5" customHeight="1" x14ac:dyDescent="0.15">
      <c r="A20" s="198"/>
      <c r="B20" s="199"/>
      <c r="C20" s="313"/>
      <c r="D20" s="313"/>
      <c r="E20" s="308" t="str">
        <f>IF(入力!F27="","",入力!F27)</f>
        <v>奈良</v>
      </c>
      <c r="F20" s="309"/>
      <c r="G20" s="309"/>
      <c r="H20" s="309"/>
      <c r="I20" s="309"/>
      <c r="J20" s="309" t="str">
        <f>IF(入力!K27="","",入力!K27)</f>
        <v>拓馬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安本</v>
      </c>
      <c r="Z20" s="309"/>
      <c r="AA20" s="309"/>
      <c r="AB20" s="309"/>
      <c r="AC20" s="309"/>
      <c r="AD20" s="309" t="str">
        <f>IF(入力!AE27="","",入力!AE27)</f>
        <v>昇平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 x14ac:dyDescent="0.15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よねもり</v>
      </c>
      <c r="F21" s="316"/>
      <c r="G21" s="316"/>
      <c r="H21" s="316"/>
      <c r="I21" s="316"/>
      <c r="J21" s="316" t="str">
        <f>IF(入力!K28="","",入力!K28)</f>
        <v>もとすけ</v>
      </c>
      <c r="K21" s="316"/>
      <c r="L21" s="316"/>
      <c r="M21" s="316"/>
      <c r="N21" s="317"/>
      <c r="O21" s="312">
        <f>IF(入力!P28="","",入力!P28)</f>
        <v>2</v>
      </c>
      <c r="P21" s="312"/>
      <c r="Q21" s="310">
        <f>IF(入力!R28="","",入力!R28)</f>
        <v>172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つの</v>
      </c>
      <c r="Z21" s="316"/>
      <c r="AA21" s="316"/>
      <c r="AB21" s="316"/>
      <c r="AC21" s="316"/>
      <c r="AD21" s="316" t="str">
        <f>IF(入力!AE28="","",入力!AE28)</f>
        <v>かいき</v>
      </c>
      <c r="AE21" s="316"/>
      <c r="AF21" s="316"/>
      <c r="AG21" s="316"/>
      <c r="AH21" s="317"/>
      <c r="AI21" s="312">
        <f>IF(入力!AJ28="","",入力!AJ28)</f>
        <v>3</v>
      </c>
      <c r="AJ21" s="312"/>
      <c r="AK21" s="310">
        <f>IF(入力!AL28="","",入力!AL28)</f>
        <v>169</v>
      </c>
      <c r="AL21" s="110"/>
      <c r="AM21" s="318" t="str">
        <f>IF(入力!AN28="","",入力!AN28)</f>
        <v>○</v>
      </c>
      <c r="AN21" s="319"/>
    </row>
    <row r="22" spans="1:40" ht="37.5" customHeight="1" x14ac:dyDescent="0.15">
      <c r="A22" s="210"/>
      <c r="B22" s="211"/>
      <c r="C22" s="313"/>
      <c r="D22" s="313"/>
      <c r="E22" s="308" t="str">
        <f>IF(入力!F29="","",入力!F29)</f>
        <v>米盛</v>
      </c>
      <c r="F22" s="309"/>
      <c r="G22" s="309"/>
      <c r="H22" s="309"/>
      <c r="I22" s="309"/>
      <c r="J22" s="309" t="str">
        <f>IF(入力!K29="","",入力!K29)</f>
        <v>元佑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津野</v>
      </c>
      <c r="Z22" s="309"/>
      <c r="AA22" s="309"/>
      <c r="AB22" s="309"/>
      <c r="AC22" s="309"/>
      <c r="AD22" s="309" t="str">
        <f>IF(入力!AE29="","",入力!AE29)</f>
        <v>快輝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 x14ac:dyDescent="0.15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さいとう</v>
      </c>
      <c r="F23" s="316"/>
      <c r="G23" s="316"/>
      <c r="H23" s="316"/>
      <c r="I23" s="316"/>
      <c r="J23" s="316" t="str">
        <f>IF(入力!K30="","",入力!K30)</f>
        <v>りき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172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かわせ</v>
      </c>
      <c r="Z23" s="316"/>
      <c r="AA23" s="316"/>
      <c r="AB23" s="316"/>
      <c r="AC23" s="316"/>
      <c r="AD23" s="316" t="str">
        <f>IF(入力!AE30="","",入力!AE30)</f>
        <v>こうき</v>
      </c>
      <c r="AE23" s="316"/>
      <c r="AF23" s="316"/>
      <c r="AG23" s="316"/>
      <c r="AH23" s="317"/>
      <c r="AI23" s="312">
        <f>IF(入力!AJ30="","",入力!AJ30)</f>
        <v>3</v>
      </c>
      <c r="AJ23" s="312"/>
      <c r="AK23" s="310">
        <f>IF(入力!AL30="","",入力!AL30)</f>
        <v>160</v>
      </c>
      <c r="AL23" s="110"/>
      <c r="AM23" s="318" t="str">
        <f>IF(入力!AN30="","",入力!AN30)</f>
        <v>○</v>
      </c>
      <c r="AN23" s="319"/>
    </row>
    <row r="24" spans="1:40" ht="37.5" customHeight="1" x14ac:dyDescent="0.15">
      <c r="A24" s="198"/>
      <c r="B24" s="199"/>
      <c r="C24" s="313"/>
      <c r="D24" s="313"/>
      <c r="E24" s="308" t="str">
        <f>IF(入力!F31="","",入力!F31)</f>
        <v>齋藤</v>
      </c>
      <c r="F24" s="309"/>
      <c r="G24" s="309"/>
      <c r="H24" s="309"/>
      <c r="I24" s="309"/>
      <c r="J24" s="309" t="str">
        <f>IF(入力!K31="","",入力!K31)</f>
        <v>利樹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川瀬</v>
      </c>
      <c r="Z24" s="309"/>
      <c r="AA24" s="309"/>
      <c r="AB24" s="309"/>
      <c r="AC24" s="309"/>
      <c r="AD24" s="309" t="str">
        <f>IF(入力!AE31="","",入力!AE31)</f>
        <v>皓暁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 x14ac:dyDescent="0.15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すずき</v>
      </c>
      <c r="F25" s="316"/>
      <c r="G25" s="316"/>
      <c r="H25" s="316"/>
      <c r="I25" s="316"/>
      <c r="J25" s="316" t="str">
        <f>IF(入力!K32="","",入力!K32)</f>
        <v>こうすけ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164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えびはら</v>
      </c>
      <c r="Z25" s="316"/>
      <c r="AA25" s="316"/>
      <c r="AB25" s="316"/>
      <c r="AC25" s="316"/>
      <c r="AD25" s="316" t="str">
        <f>IF(入力!AE32="","",入力!AE32)</f>
        <v>ゆうと</v>
      </c>
      <c r="AE25" s="316"/>
      <c r="AF25" s="316"/>
      <c r="AG25" s="316"/>
      <c r="AH25" s="317"/>
      <c r="AI25" s="312">
        <f>IF(入力!AJ32="","",入力!AJ32)</f>
        <v>2</v>
      </c>
      <c r="AJ25" s="312"/>
      <c r="AK25" s="310">
        <f>IF(入力!AL32="","",入力!AL32)</f>
        <v>147</v>
      </c>
      <c r="AL25" s="110"/>
      <c r="AM25" s="318" t="str">
        <f>IF(入力!AN32="","",入力!AN32)</f>
        <v>○</v>
      </c>
      <c r="AN25" s="319"/>
    </row>
    <row r="26" spans="1:40" ht="37.5" customHeight="1" thickBot="1" x14ac:dyDescent="0.2">
      <c r="A26" s="229"/>
      <c r="B26" s="230"/>
      <c r="C26" s="327"/>
      <c r="D26" s="327"/>
      <c r="E26" s="326" t="str">
        <f>IF(入力!F33="","",入力!F33)</f>
        <v>鈴木</v>
      </c>
      <c r="F26" s="322"/>
      <c r="G26" s="322"/>
      <c r="H26" s="322"/>
      <c r="I26" s="322"/>
      <c r="J26" s="322" t="str">
        <f>IF(入力!K33="","",入力!K33)</f>
        <v>康介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海老原</v>
      </c>
      <c r="Z26" s="322"/>
      <c r="AA26" s="322"/>
      <c r="AB26" s="322"/>
      <c r="AC26" s="322"/>
      <c r="AD26" s="322" t="str">
        <f>IF(入力!AE33="","",入力!AE33)</f>
        <v>悠斗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6128</v>
      </c>
      <c r="B7" s="31" t="str">
        <f t="shared" ref="B7:C7" si="0">IF($A$8="","",IF($A$9="",B8,B8&amp;"・"&amp;B9))</f>
        <v>伊勢原市立山王中学校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1</v>
      </c>
      <c r="F7" s="31" t="str">
        <f t="shared" ref="F7:S7" si="1">IF($A$8="","",F8)</f>
        <v>259</v>
      </c>
      <c r="G7" s="31" t="str">
        <f t="shared" si="1"/>
        <v>1141</v>
      </c>
      <c r="H7" s="31">
        <f t="shared" si="1"/>
        <v>0</v>
      </c>
      <c r="I7" s="31" t="str">
        <f t="shared" si="1"/>
        <v>伊勢原市上粕屋804-2</v>
      </c>
      <c r="J7" s="31">
        <f t="shared" si="1"/>
        <v>0</v>
      </c>
      <c r="K7" s="31" t="str">
        <f t="shared" si="1"/>
        <v>0463</v>
      </c>
      <c r="L7" s="31" t="str">
        <f t="shared" si="1"/>
        <v>95</v>
      </c>
      <c r="M7" s="31" t="str">
        <f t="shared" si="1"/>
        <v>2362</v>
      </c>
      <c r="N7" s="31" t="str">
        <f t="shared" si="1"/>
        <v>0463</v>
      </c>
      <c r="O7" s="31" t="str">
        <f t="shared" si="1"/>
        <v>95</v>
      </c>
      <c r="P7" s="31" t="str">
        <f t="shared" si="1"/>
        <v>9584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6128</v>
      </c>
      <c r="B8" s="32" t="str">
        <f>IF(入力!$F$3="","",入力!$F$3)</f>
        <v>伊勢原市立山王中学校</v>
      </c>
      <c r="C8" s="32"/>
      <c r="D8" s="32" t="str">
        <f>IF(入力!$Z$2="","",入力!$Z$2)</f>
        <v>中</v>
      </c>
      <c r="E8" s="32">
        <f>IF(入力!$I$2="","",入力!$I$2)</f>
        <v>1</v>
      </c>
      <c r="F8" s="32" t="str">
        <f>IF(入力!$F$6="","",入力!$F$6)</f>
        <v>259</v>
      </c>
      <c r="G8" s="42" t="str">
        <f>IF(入力!$I$6="","",入力!$I$6)</f>
        <v>1141</v>
      </c>
      <c r="H8" s="32"/>
      <c r="I8" s="32" t="str">
        <f>IF(入力!$L$5="","",入力!$L$5)</f>
        <v>伊勢原市上粕屋804-2</v>
      </c>
      <c r="J8" s="32"/>
      <c r="K8" s="42" t="str">
        <f>IF(入力!$AB$4="","",入力!$AB$4)</f>
        <v>0463</v>
      </c>
      <c r="L8" s="42" t="str">
        <f>IF(入力!$AG$4="","",入力!$AG$4)</f>
        <v>95</v>
      </c>
      <c r="M8" s="42" t="str">
        <f>IF(入力!$AL$4="","",入力!$AL$4)</f>
        <v>2362</v>
      </c>
      <c r="N8" s="42" t="str">
        <f>IF(入力!$AB$6="","",入力!$AB$6)</f>
        <v>0463</v>
      </c>
      <c r="O8" s="42" t="str">
        <f>IF(入力!$AG$6="","",入力!$AG$6)</f>
        <v>95</v>
      </c>
      <c r="P8" s="42" t="str">
        <f>IF(入力!$AL$6="","",入力!$AL$6)</f>
        <v>9584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2362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橋本</v>
      </c>
      <c r="D16" s="32" t="str">
        <f>IF(入力!$K$13="","",入力!$K$13)</f>
        <v>恵輔</v>
      </c>
      <c r="E16" s="32" t="str">
        <f>IF(入力!$F$12="","",入力!$F$12)</f>
        <v>はしもと</v>
      </c>
      <c r="F16" s="32" t="str">
        <f>IF(入力!$K$12="","",入力!$K$12)</f>
        <v>けいすけ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秋山</v>
      </c>
      <c r="D17" s="32" t="str">
        <f>IF(入力!$AE$13="","",入力!$AE$13)</f>
        <v>陽子</v>
      </c>
      <c r="E17" s="32" t="str">
        <f>IF(入力!$Z$12="","",入力!$Z$12)</f>
        <v>あきやま</v>
      </c>
      <c r="F17" s="32" t="str">
        <f>IF(入力!$AE$12="","",入力!$AE$12)</f>
        <v>ようこ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奈良</v>
      </c>
      <c r="D20" s="32" t="str">
        <f>IF(入力!$K$16="","",入力!$K$16)</f>
        <v>星吾</v>
      </c>
      <c r="E20" s="32" t="str">
        <f>IF(入力!$F$15="","",入力!$F$15)</f>
        <v>なら</v>
      </c>
      <c r="F20" s="32" t="str">
        <f>IF(入力!$K$15="","",入力!$K$15)</f>
        <v>せいご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奈良</v>
      </c>
      <c r="D24" s="32" t="str">
        <f>IF(入力!$AE$16="","",入力!$AE$16)</f>
        <v>拓馬</v>
      </c>
      <c r="E24" s="32" t="str">
        <f>IF(入力!$Z$15="","",入力!$Z$15)</f>
        <v>なら</v>
      </c>
      <c r="F24" s="32" t="str">
        <f>IF(入力!$AE$15="","",入力!$AE$15)</f>
        <v>たくま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佐藤</v>
      </c>
      <c r="D53" s="32" t="str">
        <f>IF(OR(L53&lt;&gt;"○",入力!K23=""),"",入力!K23)</f>
        <v>秀真</v>
      </c>
      <c r="E53" s="32" t="str">
        <f>IF(OR(L53&lt;&gt;"○",入力!F22=""),"",入力!F22)</f>
        <v>さとう</v>
      </c>
      <c r="F53" s="32" t="str">
        <f>IF(OR(L53&lt;&gt;"○",入力!K22=""),"",入力!K22)</f>
        <v>しゅうま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後屋敷</v>
      </c>
      <c r="D54" s="32" t="str">
        <f>IF(OR(L54&lt;&gt;"○",入力!K25=""),"",入力!K25)</f>
        <v>大翔</v>
      </c>
      <c r="E54" s="32" t="str">
        <f>IF(OR(L54&lt;&gt;"○",入力!F24=""),"",入力!F24)</f>
        <v>ごやしき</v>
      </c>
      <c r="F54" s="32" t="str">
        <f>IF(OR(L54&lt;&gt;"○",入力!K24=""),"",入力!K24)</f>
        <v>ひろと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奈良</v>
      </c>
      <c r="D55" s="32" t="str">
        <f>IF(OR(L55&lt;&gt;"○",入力!K27=""),"",入力!K27)</f>
        <v>拓馬</v>
      </c>
      <c r="E55" s="32" t="str">
        <f>IF(OR(L55&lt;&gt;"○",入力!F26=""),"",入力!F26)</f>
        <v>なら</v>
      </c>
      <c r="F55" s="32" t="str">
        <f>IF(OR(L55&lt;&gt;"○",入力!K26=""),"",入力!K26)</f>
        <v>たくま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米盛</v>
      </c>
      <c r="D56" s="32" t="str">
        <f>IF(OR(L56&lt;&gt;"○",入力!K29=""),"",入力!K29)</f>
        <v>元佑</v>
      </c>
      <c r="E56" s="32" t="str">
        <f>IF(OR(L56&lt;&gt;"○",入力!F28=""),"",入力!F28)</f>
        <v>よねもり</v>
      </c>
      <c r="F56" s="32" t="str">
        <f>IF(OR(L56&lt;&gt;"○",入力!K28=""),"",入力!K28)</f>
        <v>もとすけ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齋藤</v>
      </c>
      <c r="D57" s="32" t="str">
        <f>IF(OR(L57&lt;&gt;"○",入力!K31=""),"",入力!K31)</f>
        <v>利樹</v>
      </c>
      <c r="E57" s="32" t="str">
        <f>IF(OR(L57&lt;&gt;"○",入力!F30=""),"",入力!F30)</f>
        <v>さいとう</v>
      </c>
      <c r="F57" s="32" t="str">
        <f>IF(OR(L57&lt;&gt;"○",入力!K30=""),"",入力!K30)</f>
        <v>りき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鈴木</v>
      </c>
      <c r="D58" s="32" t="str">
        <f>IF(OR(L58&lt;&gt;"○",入力!K33=""),"",入力!K33)</f>
        <v>康介</v>
      </c>
      <c r="E58" s="32" t="str">
        <f>IF(OR(L58&lt;&gt;"○",入力!F32=""),"",入力!F32)</f>
        <v>すずき</v>
      </c>
      <c r="F58" s="32" t="str">
        <f>IF(OR(L58&lt;&gt;"○",入力!K32=""),"",入力!K32)</f>
        <v>こうすけ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中條</v>
      </c>
      <c r="D59" s="32" t="str">
        <f>IF(OR(L59&lt;&gt;"○",入力!AE23=""),"",入力!AE23)</f>
        <v>拓海</v>
      </c>
      <c r="E59" s="32" t="str">
        <f>IF(OR(L59&lt;&gt;"○",入力!Z22=""),"",入力!Z22)</f>
        <v>なかじょう</v>
      </c>
      <c r="F59" s="32" t="str">
        <f>IF(OR(L59&lt;&gt;"○",入力!AE22=""),"",入力!AE22)</f>
        <v>たくみ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谷田部</v>
      </c>
      <c r="D60" s="32" t="str">
        <f>IF(OR(L60&lt;&gt;"○",入力!AE25=""),"",入力!AE25)</f>
        <v>遥生</v>
      </c>
      <c r="E60" s="32" t="str">
        <f>IF(OR(L60&lt;&gt;"○",入力!Z24=""),"",入力!Z24)</f>
        <v>やたべ</v>
      </c>
      <c r="F60" s="32" t="str">
        <f>IF(OR(L60&lt;&gt;"○",入力!AE24=""),"",入力!AE24)</f>
        <v>はるき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安本</v>
      </c>
      <c r="D61" s="32" t="str">
        <f>IF(OR(L61&lt;&gt;"○",入力!AE27=""),"",入力!AE27)</f>
        <v>昇平</v>
      </c>
      <c r="E61" s="32" t="str">
        <f>IF(OR(L61&lt;&gt;"○",入力!Z26=""),"",入力!Z26)</f>
        <v>やすもと</v>
      </c>
      <c r="F61" s="32" t="str">
        <f>IF(OR(L61&lt;&gt;"○",入力!AE26=""),"",入力!AE26)</f>
        <v>しょうへい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津野</v>
      </c>
      <c r="D62" s="32" t="str">
        <f>IF(OR(L62&lt;&gt;"○",入力!AE29=""),"",入力!AE29)</f>
        <v>快輝</v>
      </c>
      <c r="E62" s="32" t="str">
        <f>IF(OR(L62&lt;&gt;"○",入力!Z28=""),"",入力!Z28)</f>
        <v>つの</v>
      </c>
      <c r="F62" s="32" t="str">
        <f>IF(OR(L62&lt;&gt;"○",入力!AE28=""),"",入力!AE28)</f>
        <v>かいき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169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川瀬</v>
      </c>
      <c r="D63" s="32" t="str">
        <f>IF(OR(L63&lt;&gt;"○",入力!AE31=""),"",入力!AE31)</f>
        <v>皓暁</v>
      </c>
      <c r="E63" s="32" t="str">
        <f>IF(OR(L63&lt;&gt;"○",入力!Z30=""),"",入力!Z30)</f>
        <v>かわせ</v>
      </c>
      <c r="F63" s="32" t="str">
        <f>IF(OR(L63&lt;&gt;"○",入力!AE30=""),"",入力!AE30)</f>
        <v>こうき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海老原</v>
      </c>
      <c r="D64" s="32" t="str">
        <f>IF(OR(L64&lt;&gt;"○",入力!AE33=""),"",入力!AE33)</f>
        <v>悠斗</v>
      </c>
      <c r="E64" s="32" t="str">
        <f>IF(OR(L64&lt;&gt;"○",入力!Z32=""),"",入力!Z32)</f>
        <v>えびはら</v>
      </c>
      <c r="F64" s="32" t="str">
        <f>IF(OR(L64&lt;&gt;"○",入力!AE32=""),"",入力!AE32)</f>
        <v>ゆうと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147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2019-05-09T22:54:41Z</cp:lastPrinted>
  <dcterms:created xsi:type="dcterms:W3CDTF">2006-11-03T01:52:14Z</dcterms:created>
  <dcterms:modified xsi:type="dcterms:W3CDTF">2019-05-09T22:54:46Z</dcterms:modified>
</cp:coreProperties>
</file>