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職員共有21\R4\I_部活動\バレーボール\男子バレー\08　大会\R4　春\"/>
    </mc:Choice>
  </mc:AlternateContent>
  <xr:revisionPtr revIDLastSave="0" documentId="8_{FAA8ADD8-FD8C-4AFD-8C81-C90723D08199}" xr6:coauthVersionLast="36" xr6:coauthVersionMax="36" xr10:uidLastSave="{00000000-0000-0000-0000-000000000000}"/>
  <bookViews>
    <workbookView xWindow="-105" yWindow="-105" windowWidth="19425" windowHeight="10425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<sst xmlns="http://schemas.openxmlformats.org/spreadsheetml/2006/main" count="1478" uniqueCount="746">
  <si>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</si>
  <si>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</si>
  <si>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</si>
  <si>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</si>
  <si>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</si>
  <si>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</si>
  <si>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</si>
  <si>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</si>
  <si>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</si>
  <si>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</si>
  <si>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</si>
  <si>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</si>
  <si>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</si>
  <si>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</si>
  <si>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</si>
  <si>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</si>
  <si>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</si>
  <si>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</si>
  <si>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</si>
  <si>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</si>
  <si>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</si>
  <si>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</si>
  <si>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</si>
  <si>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</si>
  <si>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</si>
  <si>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</si>
  <si>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</si>
  <si>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</si>
  <si>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</si>
  <si>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</si>
  <si>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</si>
  <si>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</si>
  <si>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</si>
  <si>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</si>
  <si>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</si>
  <si>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</si>
  <si>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</si>
  <si>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</si>
  <si>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</si>
  <si>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</si>
  <si>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</si>
  <si>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</si>
  <si>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</si>
  <si>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</si>
  <si>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</si>
  <si>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</si>
  <si>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</si>
  <si>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</si>
  <si>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</si>
  <si>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</si>
  <si>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</si>
  <si>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</si>
  <si>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</si>
  <si>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</si>
  <si>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</si>
  <si>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</si>
  <si>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</si>
  <si>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</si>
  <si>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</si>
  <si>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</si>
  <si>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</si>
  <si>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</si>
  <si>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</si>
  <si>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</si>
  <si>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</si>
  <si>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</si>
  <si>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</si>
  <si>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</si>
  <si>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</si>
  <si>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</si>
  <si>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</si>
  <si>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</si>
  <si>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</si>
  <si>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</si>
  <si>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</si>
  <si>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</si>
  <si>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</si>
  <si>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</si>
  <si>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</si>
  <si>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</si>
  <si>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</si>
  <si>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</si>
  <si>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</si>
  <si>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</si>
  <si>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</si>
  <si>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</si>
  <si>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</si>
  <si>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</si>
  <si>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</si>
  <si>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</si>
  <si>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</si>
  <si>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</si>
  <si>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</si>
  <si>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</si>
  <si>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</si>
  <si>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</si>
  <si>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</si>
  <si>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</si>
  <si>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</si>
  <si>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</si>
  <si>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</si>
  <si>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</si>
  <si>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</si>
  <si>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</si>
  <si>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</si>
  <si>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</si>
  <si>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</si>
  <si>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</si>
  <si>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</si>
  <si>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</si>
  <si>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</si>
  <si>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</si>
  <si>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</si>
  <si>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</si>
  <si>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</si>
  <si>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</si>
  <si>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</si>
  <si>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</si>
  <si>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</si>
  <si>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</si>
  <si>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</si>
  <si>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</si>
  <si>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</si>
  <si>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</si>
  <si>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</si>
  <si>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</si>
  <si>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</si>
  <si>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</si>
  <si>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</si>
  <si>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</si>
  <si>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</si>
  <si>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</si>
  <si>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</si>
  <si>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</si>
  <si>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</si>
  <si>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</si>
  <si>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</si>
  <si>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</si>
  <si>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</si>
  <si>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</si>
  <si>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</si>
  <si>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</si>
  <si>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</si>
  <si>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</si>
  <si>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</si>
  <si>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</si>
  <si>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</si>
  <si>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</si>
  <si>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</si>
  <si>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</si>
  <si>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</si>
  <si>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</si>
  <si>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</si>
  <si>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</si>
  <si>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</si>
  <si>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</si>
  <si>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</si>
  <si>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</si>
  <si>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</si>
  <si>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</si>
  <si>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</si>
  <si>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</si>
  <si>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</si>
  <si>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</si>
  <si>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</si>
  <si>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</si>
  <si>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</si>
  <si>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</si>
  <si>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</si>
  <si>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</si>
  <si>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</si>
  <si>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</si>
  <si>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</si>
  <si>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</si>
  <si>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</si>
  <si>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</si>
  <si>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</si>
  <si>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</si>
  <si>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</si>
  <si>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</si>
  <si>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</si>
  <si>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</si>
  <si>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</si>
  <si>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</si>
  <si>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</si>
  <si>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</si>
  <si>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</si>
  <si>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</si>
  <si>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</si>
  <si>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</si>
  <si>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</si>
  <si>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</si>
  <si>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</si>
  <si>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</si>
  <si>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</si>
  <si>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</si>
  <si>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</si>
  <si>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</si>
  <si>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</si>
  <si>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</si>
  <si>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</si>
  <si>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</si>
  <si>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</si>
  <si>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</si>
  <si>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</si>
  <si>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</si>
  <si>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</si>
  <si>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</si>
  <si>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</si>
  <si>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</si>
  <si>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</si>
  <si>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</si>
  <si>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</si>
  <si>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</si>
  <si>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</si>
  <si>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</si>
  <si>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</si>
  <si>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</si>
  <si>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</si>
  <si>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</si>
  <si>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</si>
  <si>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</si>
  <si>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</si>
  <si>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</si>
  <si>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</si>
  <si>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</si>
  <si>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</si>
  <si>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</si>
  <si>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</si>
  <si>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</si>
  <si>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</si>
  <si>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</si>
  <si>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</si>
  <si>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</si>
  <si>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</si>
  <si>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</si>
  <si>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</si>
  <si>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</si>
  <si>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</si>
  <si>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</si>
  <si>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</si>
  <si>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</si>
  <si>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</si>
  <si>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</si>
  <si>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</si>
  <si>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</si>
  <si>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</si>
  <si>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</si>
  <si>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</si>
  <si>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</si>
  <si>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</si>
  <si>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</si>
  <si>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</si>
  <si>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</si>
  <si>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</si>
  <si>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</si>
  <si>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</si>
  <si>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</si>
  <si>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</si>
  <si>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</si>
  <si>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</si>
  <si>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</si>
  <si>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</si>
  <si>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</si>
  <si>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</si>
  <si>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</si>
  <si>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</si>
  <si>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</si>
  <si>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</si>
  <si>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</si>
  <si>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</si>
  <si>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</si>
  <si>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</si>
  <si>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</si>
  <si>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</si>
  <si>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</si>
  <si>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</si>
  <si>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</si>
  <si>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</si>
  <si>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</si>
  <si>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</si>
  <si>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</si>
  <si>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</si>
  <si>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</si>
  <si>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</si>
  <si>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</si>
  <si>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</si>
  <si>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</si>
  <si>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</si>
  <si>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</si>
  <si>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</si>
  <si>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</si>
  <si>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</si>
  <si>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</si>
  <si>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</si>
  <si>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</si>
  <si>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</si>
  <si>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</si>
  <si>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</si>
  <si>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</si>
  <si>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</si>
  <si>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</si>
  <si>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</si>
  <si>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</si>
  <si>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</si>
  <si>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</si>
  <si>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</si>
  <si>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</si>
  <si>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</si>
  <si>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</si>
  <si>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</si>
  <si>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</si>
  <si>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</si>
  <si>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</si>
  <si>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</si>
  <si>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</si>
  <si>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</si>
  <si>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</si>
  <si>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</si>
  <si>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</si>
  <si>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</si>
  <si>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</si>
  <si>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</si>
  <si>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</si>
  <si>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</si>
  <si>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</si>
  <si>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</si>
  <si>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</si>
  <si>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</si>
  <si>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</si>
  <si>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</si>
  <si>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</si>
  <si>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</si>
  <si>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</si>
  <si>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</si>
  <si>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</si>
  <si>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</si>
  <si>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</si>
  <si>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</si>
  <si>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</si>
  <si>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</si>
  <si>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</si>
  <si>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</si>
  <si>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</si>
  <si>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</si>
  <si>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</si>
  <si>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</si>
  <si>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</si>
  <si>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</si>
  <si>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</si>
  <si>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</si>
  <si>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</si>
  <si>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</si>
  <si>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</si>
  <si>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</si>
  <si>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</si>
  <si>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</si>
  <si>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</si>
  <si>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</si>
  <si>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</si>
  <si>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</si>
  <si>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</si>
  <si>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</si>
  <si>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</si>
  <si>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</si>
  <si>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</si>
  <si>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</si>
  <si>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</si>
  <si>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</si>
  <si>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</si>
  <si>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</si>
  <si>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</si>
  <si>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</si>
  <si>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</si>
  <si>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</si>
  <si>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</si>
  <si>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</si>
  <si>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</si>
  <si>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</si>
  <si>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</si>
  <si>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</si>
  <si>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</si>
  <si>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</si>
  <si>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</si>
  <si>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</si>
  <si>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</si>
  <si>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</si>
  <si>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</si>
  <si>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</si>
  <si>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</si>
  <si>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</si>
  <si>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</si>
  <si>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</si>
  <si>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</si>
  <si>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</si>
  <si>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</si>
  <si>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</si>
  <si>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</si>
  <si>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</si>
  <si>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</si>
  <si>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</si>
  <si>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</si>
  <si>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</si>
  <si>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</si>
  <si>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</si>
  <si>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</si>
  <si>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</si>
  <si>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</si>
  <si>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</si>
  <si>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</si>
  <si>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</si>
  <si>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</si>
  <si>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</si>
  <si>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</si>
  <si>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</si>
  <si>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</si>
  <si>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</si>
  <si>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</si>
  <si>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</si>
  <si>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</si>
  <si>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</si>
  <si>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</si>
  <si>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</si>
  <si>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</si>
  <si>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</si>
  <si>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</si>
  <si>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</si>
  <si>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</si>
  <si>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</si>
  <si>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</si>
  <si>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</si>
  <si>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</si>
  <si>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</si>
  <si>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</si>
  <si>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</si>
  <si>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</si>
  <si>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</si>
  <si>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</si>
  <si>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</si>
  <si>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</si>
  <si>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</si>
  <si>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</si>
  <si>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</si>
  <si>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</si>
  <si>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</si>
  <si>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</si>
  <si>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</si>
  <si>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</si>
  <si>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</si>
  <si>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</si>
  <si>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</si>
  <si>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</si>
  <si>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</si>
  <si>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</si>
  <si>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</si>
  <si>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</si>
  <si>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</si>
  <si>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</si>
  <si>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</si>
  <si>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</si>
  <si>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</si>
  <si>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</si>
  <si>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</si>
  <si>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</si>
  <si>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</si>
  <si>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</si>
  <si>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</si>
  <si>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</si>
  <si>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</si>
  <si>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</si>
  <si>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</si>
  <si>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</si>
  <si>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</si>
  <si>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</si>
  <si>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</si>
  <si>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</si>
  <si>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</si>
  <si>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</si>
  <si>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</si>
  <si>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</si>
  <si>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</si>
  <si>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</si>
  <si>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</si>
  <si>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</si>
  <si>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</si>
  <si>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</si>
  <si>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</si>
  <si>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</si>
  <si>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</si>
  <si>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</si>
  <si>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</si>
  <si>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</si>
  <si>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</si>
  <si>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</si>
  <si>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</si>
  <si>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</si>
  <si>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</si>
  <si>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</si>
  <si>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</si>
  <si>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</si>
  <si>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</si>
  <si>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</si>
  <si>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</si>
  <si>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</si>
  <si>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</si>
  <si>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</si>
  <si>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</si>
  <si>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</si>
  <si>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</si>
  <si>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</si>
  <si>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</si>
  <si>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</si>
  <si>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</si>
  <si>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</si>
  <si>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</si>
  <si>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</si>
  <si>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</si>
  <si>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</si>
  <si>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</si>
  <si>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</si>
  <si>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</si>
  <si>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</si>
  <si>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</si>
  <si>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</si>
  <si>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</si>
  <si>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</si>
  <si>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</si>
  <si>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</si>
  <si>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</si>
  <si>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</si>
  <si>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</si>
  <si>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</si>
  <si>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</si>
  <si>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</si>
  <si>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</si>
  <si>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</si>
  <si>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</si>
  <si>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</si>
  <si>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</si>
  <si>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</si>
  <si>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</si>
  <si>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</si>
  <si>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</si>
  <si>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</si>
  <si>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</si>
  <si>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</si>
  <si>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</si>
  <si>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</si>
  <si>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</si>
  <si>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</si>
  <si>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</si>
  <si>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</si>
  <si>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</si>
  <si>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</si>
  <si>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</si>
  <si>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</si>
  <si>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</si>
  <si>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</si>
  <si>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</si>
  <si>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</si>
  <si>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</si>
  <si>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</si>
  <si>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</si>
  <si>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</si>
  <si>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</si>
  <si>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</si>
  <si>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</si>
  <si>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</si>
  <si>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</si>
  <si>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</si>
  <si>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</si>
  <si>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</si>
  <si>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</si>
  <si>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</si>
  <si>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</si>
  <si>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</si>
  <si>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</si>
  <si>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</si>
  <si>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</si>
  <si>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</si>
  <si>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</si>
  <si>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</si>
  <si>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</si>
  <si>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</si>
  <si>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</si>
  <si>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</si>
  <si>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</si>
  <si>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</si>
  <si>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</si>
  <si>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</si>
  <si>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</si>
  <si>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</si>
  <si>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</si>
  <si>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</si>
  <si>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</si>
  <si>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</si>
  <si>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</si>
  <si>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</si>
  <si>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</si>
  <si>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</si>
  <si>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</si>
  <si>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</si>
  <si>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</si>
  <si>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</si>
  <si>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</si>
  <si>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</si>
  <si>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</si>
  <si>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</si>
  <si>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</si>
  <si>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</si>
  <si>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</si>
  <si>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</si>
  <si>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</si>
  <si>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</si>
  <si>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</si>
  <si>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</si>
  <si>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</si>
  <si>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</si>
  <si>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</si>
  <si>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</si>
  <si>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</si>
  <si>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</si>
  <si>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</si>
  <si>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</si>
  <si>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</si>
  <si>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</si>
  <si>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</si>
  <si>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</si>
  <si>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</si>
  <si>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</si>
  <si>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</si>
  <si>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</si>
  <si>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</si>
  <si>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</si>
  <si>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</si>
  <si>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</si>
  <si>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</si>
  <si>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</si>
  <si>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</si>
  <si>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</si>
  <si>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</si>
  <si>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</si>
  <si>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</si>
  <si>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</si>
  <si>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</si>
  <si>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</si>
  <si>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</si>
  <si>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</si>
  <si>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</si>
  <si>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</si>
  <si>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</si>
  <si>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</si>
  <si>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</si>
  <si>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</si>
  <si>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</si>
  <si>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</si>
  <si>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</si>
  <si>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</si>
  <si>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</si>
  <si>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</si>
  <si>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</si>
  <si>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</si>
  <si>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</si>
  <si>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</si>
  <si>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</si>
  <si>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</si>
  <si>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</si>
  <si>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</si>
  <si>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</si>
  <si>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</si>
  <si>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</si>
  <si>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</si>
  <si>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</si>
  <si>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</si>
  <si>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</si>
  <si>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</si>
  <si>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</si>
  <si>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</si>
  <si>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</si>
  <si>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</si>
  <si>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</si>
  <si>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</si>
  <si>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</si>
  <si>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</si>
  <si>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</si>
  <si>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</si>
  <si>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</si>
  <si>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</si>
  <si>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</si>
  <si>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</si>
  <si>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</si>
  <si>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</si>
  <si>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</si>
  <si>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</si>
  <si>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0463</t>
    <phoneticPr fontId="2"/>
  </si>
  <si>
    <t>95</t>
    <phoneticPr fontId="2"/>
  </si>
  <si>
    <t xml:space="preserve">2362 </t>
    <phoneticPr fontId="2"/>
  </si>
  <si>
    <t>259</t>
    <phoneticPr fontId="2"/>
  </si>
  <si>
    <t>1114</t>
    <phoneticPr fontId="2"/>
  </si>
  <si>
    <t>伊勢原市上粕屋804-２</t>
    <rPh sb="0" eb="4">
      <t>イセハラシ</t>
    </rPh>
    <rPh sb="4" eb="7">
      <t>カミカスヤ</t>
    </rPh>
    <phoneticPr fontId="2"/>
  </si>
  <si>
    <t>9584</t>
    <phoneticPr fontId="2"/>
  </si>
  <si>
    <t>橋本</t>
    <rPh sb="0" eb="2">
      <t>ハシモト</t>
    </rPh>
    <phoneticPr fontId="2"/>
  </si>
  <si>
    <t>恵輔</t>
    <rPh sb="0" eb="2">
      <t>ケイスケ</t>
    </rPh>
    <phoneticPr fontId="2"/>
  </si>
  <si>
    <t>はしもと</t>
    <phoneticPr fontId="2"/>
  </si>
  <si>
    <t>けいすけ</t>
    <phoneticPr fontId="2"/>
  </si>
  <si>
    <t>塩道</t>
    <rPh sb="0" eb="2">
      <t>シオミチ</t>
    </rPh>
    <phoneticPr fontId="2"/>
  </si>
  <si>
    <t>しおみち</t>
    <phoneticPr fontId="2"/>
  </si>
  <si>
    <t>康平</t>
    <rPh sb="0" eb="2">
      <t>コウヘイ</t>
    </rPh>
    <phoneticPr fontId="2"/>
  </si>
  <si>
    <t>こうへい</t>
    <phoneticPr fontId="2"/>
  </si>
  <si>
    <t>浅井</t>
    <rPh sb="0" eb="2">
      <t>アサイ</t>
    </rPh>
    <phoneticPr fontId="2"/>
  </si>
  <si>
    <t>蓮</t>
    <rPh sb="0" eb="1">
      <t>レン</t>
    </rPh>
    <phoneticPr fontId="2"/>
  </si>
  <si>
    <t>あさい</t>
    <phoneticPr fontId="2"/>
  </si>
  <si>
    <t>れん</t>
    <phoneticPr fontId="2"/>
  </si>
  <si>
    <t>濱田</t>
    <rPh sb="0" eb="2">
      <t>ハマダ</t>
    </rPh>
    <phoneticPr fontId="2"/>
  </si>
  <si>
    <t>勝希</t>
    <rPh sb="0" eb="2">
      <t>ショウキ</t>
    </rPh>
    <phoneticPr fontId="2"/>
  </si>
  <si>
    <t>牧内</t>
    <rPh sb="0" eb="2">
      <t>マキウチ</t>
    </rPh>
    <phoneticPr fontId="2"/>
  </si>
  <si>
    <t>広喜</t>
    <rPh sb="0" eb="1">
      <t>ヒロ</t>
    </rPh>
    <rPh sb="1" eb="2">
      <t>ヨロコ</t>
    </rPh>
    <phoneticPr fontId="2"/>
  </si>
  <si>
    <t>蠣崎</t>
    <rPh sb="0" eb="2">
      <t>カキザキ</t>
    </rPh>
    <phoneticPr fontId="2"/>
  </si>
  <si>
    <t>海斗</t>
    <rPh sb="0" eb="2">
      <t>カイト</t>
    </rPh>
    <phoneticPr fontId="2"/>
  </si>
  <si>
    <t>山田</t>
    <rPh sb="0" eb="2">
      <t>ヤマダ</t>
    </rPh>
    <phoneticPr fontId="2"/>
  </si>
  <si>
    <t>陸斗</t>
    <rPh sb="0" eb="2">
      <t>リクト</t>
    </rPh>
    <phoneticPr fontId="2"/>
  </si>
  <si>
    <t>獅人</t>
    <rPh sb="0" eb="1">
      <t>シ</t>
    </rPh>
    <rPh sb="1" eb="2">
      <t>ニン</t>
    </rPh>
    <phoneticPr fontId="2"/>
  </si>
  <si>
    <t>戸田</t>
    <rPh sb="0" eb="2">
      <t>トダ</t>
    </rPh>
    <phoneticPr fontId="2"/>
  </si>
  <si>
    <t>暁斗</t>
    <rPh sb="0" eb="1">
      <t>ギョウ</t>
    </rPh>
    <rPh sb="1" eb="2">
      <t>ト</t>
    </rPh>
    <phoneticPr fontId="2"/>
  </si>
  <si>
    <t>澤野</t>
    <rPh sb="0" eb="2">
      <t>サワノ</t>
    </rPh>
    <phoneticPr fontId="2"/>
  </si>
  <si>
    <t>蒼空</t>
    <rPh sb="0" eb="1">
      <t>アオ</t>
    </rPh>
    <rPh sb="1" eb="2">
      <t>ソラ</t>
    </rPh>
    <phoneticPr fontId="2"/>
  </si>
  <si>
    <t>添田</t>
    <rPh sb="0" eb="2">
      <t>ソエダ</t>
    </rPh>
    <phoneticPr fontId="2"/>
  </si>
  <si>
    <t>響太郎</t>
    <rPh sb="0" eb="1">
      <t>キョウ</t>
    </rPh>
    <rPh sb="1" eb="3">
      <t>タロウ</t>
    </rPh>
    <phoneticPr fontId="2"/>
  </si>
  <si>
    <t>はまだ</t>
    <phoneticPr fontId="2"/>
  </si>
  <si>
    <t>しょうき</t>
    <phoneticPr fontId="2"/>
  </si>
  <si>
    <t>まきうち</t>
    <phoneticPr fontId="2"/>
  </si>
  <si>
    <t>ひろき</t>
    <phoneticPr fontId="2"/>
  </si>
  <si>
    <t>やまだ</t>
    <phoneticPr fontId="2"/>
  </si>
  <si>
    <t>りくと</t>
    <phoneticPr fontId="2"/>
  </si>
  <si>
    <t>かきざき</t>
    <phoneticPr fontId="2"/>
  </si>
  <si>
    <t>かいと</t>
    <phoneticPr fontId="2"/>
  </si>
  <si>
    <t>さくらだ</t>
    <phoneticPr fontId="2"/>
  </si>
  <si>
    <t>しど</t>
    <phoneticPr fontId="2"/>
  </si>
  <si>
    <t>櫻田</t>
    <rPh sb="0" eb="2">
      <t>サクラダ</t>
    </rPh>
    <phoneticPr fontId="2"/>
  </si>
  <si>
    <t>とだ</t>
    <phoneticPr fontId="2"/>
  </si>
  <si>
    <t>あきと</t>
    <phoneticPr fontId="2"/>
  </si>
  <si>
    <t>さわの</t>
    <phoneticPr fontId="2"/>
  </si>
  <si>
    <t>そら</t>
    <phoneticPr fontId="2"/>
  </si>
  <si>
    <t>そえだ</t>
    <phoneticPr fontId="2"/>
  </si>
  <si>
    <t>きょうたろう</t>
    <phoneticPr fontId="2"/>
  </si>
  <si>
    <t>櫻井　綾子</t>
    <rPh sb="0" eb="2">
      <t>サクライ</t>
    </rPh>
    <rPh sb="3" eb="5">
      <t>アヤコ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</si>
</sst>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AQ1" zoomScale="70" zoomScaleNormal="100" zoomScaleSheetLayoutView="70" workbookViewId="0">
      <selection activeCell="BC5" sqref="BC5"/>
    </sheetView>
  </sheetViews>
  <sheetFormatPr defaultColWidth="38.375" defaultRowHeight="14.2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topLeftCell="A10" zoomScale="85" zoomScaleNormal="100" zoomScaleSheetLayoutView="85" workbookViewId="0">
      <selection activeCell="B2" sqref="B2:H2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AI41" sqref="AI41"/>
    </sheetView>
  </sheetViews>
  <sheetFormatPr defaultColWidth="2.125" defaultRowHeight="13.5"/>
  <cols>
    <col min="1" max="1" width="8" style="3" customWidth="1"/>
    <col min="2" max="16384" width="2.125" style="3"/>
  </cols>
  <sheetData>
    <row r="1" spans="1:41" ht="50.1" customHeight="1" thickBot="1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6128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中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伊勢原市立山王中学校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695</v>
      </c>
      <c r="AH6" s="127"/>
      <c r="AI6" s="127"/>
      <c r="AJ6" s="127"/>
      <c r="AK6" s="25" t="s">
        <v>586</v>
      </c>
      <c r="AL6" s="127" t="s">
        <v>700</v>
      </c>
      <c r="AM6" s="127"/>
      <c r="AN6" s="127"/>
      <c r="AO6" s="128"/>
    </row>
    <row r="7" spans="1:41" s="2" customFormat="1" ht="24.9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703</v>
      </c>
      <c r="G12" s="71"/>
      <c r="H12" s="71"/>
      <c r="I12" s="71"/>
      <c r="J12" s="71"/>
      <c r="K12" s="71" t="s">
        <v>704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706</v>
      </c>
      <c r="AA12" s="71"/>
      <c r="AB12" s="71"/>
      <c r="AC12" s="71"/>
      <c r="AD12" s="71"/>
      <c r="AE12" s="71" t="s">
        <v>708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701</v>
      </c>
      <c r="G13" s="84"/>
      <c r="H13" s="84"/>
      <c r="I13" s="84"/>
      <c r="J13" s="85"/>
      <c r="K13" s="84" t="s">
        <v>702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705</v>
      </c>
      <c r="AA13" s="84"/>
      <c r="AB13" s="84"/>
      <c r="AC13" s="84"/>
      <c r="AD13" s="85"/>
      <c r="AE13" s="84" t="s">
        <v>707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711</v>
      </c>
      <c r="AA15" s="71"/>
      <c r="AB15" s="71"/>
      <c r="AC15" s="71"/>
      <c r="AD15" s="71"/>
      <c r="AE15" s="71" t="s">
        <v>712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709</v>
      </c>
      <c r="AA16" s="84"/>
      <c r="AB16" s="84"/>
      <c r="AC16" s="84"/>
      <c r="AD16" s="85"/>
      <c r="AE16" s="84" t="s">
        <v>710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728</v>
      </c>
      <c r="G22" s="186"/>
      <c r="H22" s="186"/>
      <c r="I22" s="186"/>
      <c r="J22" s="186"/>
      <c r="K22" s="186" t="s">
        <v>729</v>
      </c>
      <c r="L22" s="186"/>
      <c r="M22" s="186"/>
      <c r="N22" s="186"/>
      <c r="O22" s="187"/>
      <c r="P22" s="183">
        <v>3</v>
      </c>
      <c r="Q22" s="183"/>
      <c r="R22" s="188">
        <v>155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739</v>
      </c>
      <c r="AA22" s="186"/>
      <c r="AB22" s="186"/>
      <c r="AC22" s="186"/>
      <c r="AD22" s="186"/>
      <c r="AE22" s="186" t="s">
        <v>740</v>
      </c>
      <c r="AF22" s="186"/>
      <c r="AG22" s="186"/>
      <c r="AH22" s="186"/>
      <c r="AI22" s="187"/>
      <c r="AJ22" s="183">
        <v>2</v>
      </c>
      <c r="AK22" s="183"/>
      <c r="AL22" s="188">
        <v>156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713</v>
      </c>
      <c r="G23" s="204"/>
      <c r="H23" s="204"/>
      <c r="I23" s="204"/>
      <c r="J23" s="204"/>
      <c r="K23" s="204" t="s">
        <v>714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722</v>
      </c>
      <c r="AA23" s="204"/>
      <c r="AB23" s="204"/>
      <c r="AC23" s="204"/>
      <c r="AD23" s="204"/>
      <c r="AE23" s="204" t="s">
        <v>723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730</v>
      </c>
      <c r="G24" s="198"/>
      <c r="H24" s="198"/>
      <c r="I24" s="198"/>
      <c r="J24" s="198"/>
      <c r="K24" s="198" t="s">
        <v>731</v>
      </c>
      <c r="L24" s="198"/>
      <c r="M24" s="198"/>
      <c r="N24" s="198"/>
      <c r="O24" s="199"/>
      <c r="P24" s="195">
        <v>2</v>
      </c>
      <c r="Q24" s="195"/>
      <c r="R24" s="200">
        <v>168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741</v>
      </c>
      <c r="AA24" s="198"/>
      <c r="AB24" s="198"/>
      <c r="AC24" s="198"/>
      <c r="AD24" s="198"/>
      <c r="AE24" s="198" t="s">
        <v>742</v>
      </c>
      <c r="AF24" s="198"/>
      <c r="AG24" s="198"/>
      <c r="AH24" s="198"/>
      <c r="AI24" s="199"/>
      <c r="AJ24" s="195">
        <v>2</v>
      </c>
      <c r="AK24" s="195"/>
      <c r="AL24" s="200">
        <v>169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715</v>
      </c>
      <c r="G25" s="211"/>
      <c r="H25" s="211"/>
      <c r="I25" s="211"/>
      <c r="J25" s="211"/>
      <c r="K25" s="211" t="s">
        <v>716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724</v>
      </c>
      <c r="AA25" s="211"/>
      <c r="AB25" s="211"/>
      <c r="AC25" s="211"/>
      <c r="AD25" s="211"/>
      <c r="AE25" s="211" t="s">
        <v>725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732</v>
      </c>
      <c r="G26" s="198"/>
      <c r="H26" s="198"/>
      <c r="I26" s="198"/>
      <c r="J26" s="198"/>
      <c r="K26" s="198" t="s">
        <v>733</v>
      </c>
      <c r="L26" s="198"/>
      <c r="M26" s="198"/>
      <c r="N26" s="198"/>
      <c r="O26" s="199"/>
      <c r="P26" s="195">
        <v>2</v>
      </c>
      <c r="Q26" s="195"/>
      <c r="R26" s="200">
        <v>150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743</v>
      </c>
      <c r="AA26" s="198"/>
      <c r="AB26" s="198"/>
      <c r="AC26" s="198"/>
      <c r="AD26" s="198"/>
      <c r="AE26" s="198" t="s">
        <v>744</v>
      </c>
      <c r="AF26" s="198"/>
      <c r="AG26" s="198"/>
      <c r="AH26" s="198"/>
      <c r="AI26" s="199"/>
      <c r="AJ26" s="195">
        <v>2</v>
      </c>
      <c r="AK26" s="195"/>
      <c r="AL26" s="200">
        <v>164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719</v>
      </c>
      <c r="G27" s="211"/>
      <c r="H27" s="211"/>
      <c r="I27" s="211"/>
      <c r="J27" s="211"/>
      <c r="K27" s="211" t="s">
        <v>720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726</v>
      </c>
      <c r="AA27" s="211"/>
      <c r="AB27" s="211"/>
      <c r="AC27" s="211"/>
      <c r="AD27" s="211"/>
      <c r="AE27" s="211" t="s">
        <v>727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711</v>
      </c>
      <c r="G28" s="198"/>
      <c r="H28" s="198"/>
      <c r="I28" s="198"/>
      <c r="J28" s="198"/>
      <c r="K28" s="198" t="s">
        <v>712</v>
      </c>
      <c r="L28" s="198"/>
      <c r="M28" s="198"/>
      <c r="N28" s="198"/>
      <c r="O28" s="199"/>
      <c r="P28" s="195">
        <v>3</v>
      </c>
      <c r="Q28" s="195"/>
      <c r="R28" s="200">
        <v>178</v>
      </c>
      <c r="S28" s="151"/>
      <c r="T28" s="238" t="s">
        <v>544</v>
      </c>
      <c r="U28" s="239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709</v>
      </c>
      <c r="G29" s="211"/>
      <c r="H29" s="211"/>
      <c r="I29" s="211"/>
      <c r="J29" s="211"/>
      <c r="K29" s="211" t="s">
        <v>710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734</v>
      </c>
      <c r="G30" s="198"/>
      <c r="H30" s="198"/>
      <c r="I30" s="198"/>
      <c r="J30" s="198"/>
      <c r="K30" s="198" t="s">
        <v>735</v>
      </c>
      <c r="L30" s="198"/>
      <c r="M30" s="198"/>
      <c r="N30" s="198"/>
      <c r="O30" s="199"/>
      <c r="P30" s="195">
        <v>2</v>
      </c>
      <c r="Q30" s="195"/>
      <c r="R30" s="200">
        <v>150</v>
      </c>
      <c r="S30" s="151"/>
      <c r="T30" s="238" t="s">
        <v>544</v>
      </c>
      <c r="U30" s="239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717</v>
      </c>
      <c r="G31" s="211"/>
      <c r="H31" s="211"/>
      <c r="I31" s="211"/>
      <c r="J31" s="211"/>
      <c r="K31" s="211" t="s">
        <v>718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736</v>
      </c>
      <c r="G32" s="198"/>
      <c r="H32" s="198"/>
      <c r="I32" s="198"/>
      <c r="J32" s="198"/>
      <c r="K32" s="198" t="s">
        <v>737</v>
      </c>
      <c r="L32" s="198"/>
      <c r="M32" s="198"/>
      <c r="N32" s="198"/>
      <c r="O32" s="199"/>
      <c r="P32" s="195">
        <v>2</v>
      </c>
      <c r="Q32" s="195"/>
      <c r="R32" s="200">
        <v>153</v>
      </c>
      <c r="S32" s="151"/>
      <c r="T32" s="238" t="s">
        <v>544</v>
      </c>
      <c r="U32" s="239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738</v>
      </c>
      <c r="G33" s="219"/>
      <c r="H33" s="219"/>
      <c r="I33" s="219"/>
      <c r="J33" s="219"/>
      <c r="K33" s="219" t="s">
        <v>721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2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/>
    <row r="42" spans="1:43" ht="24" customHeight="1">
      <c r="A42" s="56" t="s">
        <v>688</v>
      </c>
      <c r="B42" s="59" t="str">
        <f t="shared" ref="B42" si="0">$F$3</f>
        <v>伊勢原市立山王中学校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745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/>
    <row r="44" spans="1:43" ht="24" customHeight="1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/>
  <cols>
    <col min="1" max="16384" width="2.125" style="3"/>
  </cols>
  <sheetData>
    <row r="1" spans="1:40" ht="50.1" customHeight="1" thickBot="1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6128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中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伊勢原市立山王中学校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はしもと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橋本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/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/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はまだ</v>
      </c>
      <c r="F15" s="292"/>
      <c r="G15" s="292"/>
      <c r="H15" s="292"/>
      <c r="I15" s="292"/>
      <c r="J15" s="292" t="str">
        <f>IF(入力!K22="","",入力!K22)</f>
        <v>しょうき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155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とだ</v>
      </c>
      <c r="Z15" s="292"/>
      <c r="AA15" s="292"/>
      <c r="AB15" s="292"/>
      <c r="AC15" s="292"/>
      <c r="AD15" s="292" t="str">
        <f>IF(入力!AE22="","",入力!AE22)</f>
        <v>あきと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156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濱田</v>
      </c>
      <c r="F16" s="312"/>
      <c r="G16" s="312"/>
      <c r="H16" s="312"/>
      <c r="I16" s="312"/>
      <c r="J16" s="312" t="str">
        <f>IF(入力!K23="","",入力!K23)</f>
        <v>勝希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戸田</v>
      </c>
      <c r="Z16" s="312"/>
      <c r="AA16" s="312"/>
      <c r="AB16" s="312"/>
      <c r="AC16" s="312"/>
      <c r="AD16" s="312" t="str">
        <f>IF(入力!AE23="","",入力!AE23)</f>
        <v>暁斗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まきうち</v>
      </c>
      <c r="F17" s="277"/>
      <c r="G17" s="277"/>
      <c r="H17" s="277"/>
      <c r="I17" s="277"/>
      <c r="J17" s="277" t="str">
        <f>IF(入力!K24="","",入力!K24)</f>
        <v>ひろき</v>
      </c>
      <c r="K17" s="277"/>
      <c r="L17" s="277"/>
      <c r="M17" s="277"/>
      <c r="N17" s="278"/>
      <c r="O17" s="273">
        <f>IF(入力!P24="","",入力!P24)</f>
        <v>2</v>
      </c>
      <c r="P17" s="273"/>
      <c r="Q17" s="271">
        <f>IF(入力!R24="","",入力!R24)</f>
        <v>168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さわの</v>
      </c>
      <c r="Z17" s="277"/>
      <c r="AA17" s="277"/>
      <c r="AB17" s="277"/>
      <c r="AC17" s="277"/>
      <c r="AD17" s="277" t="str">
        <f>IF(入力!AE24="","",入力!AE24)</f>
        <v>そら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169</v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牧内</v>
      </c>
      <c r="F18" s="270"/>
      <c r="G18" s="270"/>
      <c r="H18" s="270"/>
      <c r="I18" s="270"/>
      <c r="J18" s="270" t="str">
        <f>IF(入力!K25="","",入力!K25)</f>
        <v>広喜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澤野</v>
      </c>
      <c r="Z18" s="270"/>
      <c r="AA18" s="270"/>
      <c r="AB18" s="270"/>
      <c r="AC18" s="270"/>
      <c r="AD18" s="270" t="str">
        <f>IF(入力!AE25="","",入力!AE25)</f>
        <v>蒼空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やまだ</v>
      </c>
      <c r="F19" s="277"/>
      <c r="G19" s="277"/>
      <c r="H19" s="277"/>
      <c r="I19" s="277"/>
      <c r="J19" s="277" t="str">
        <f>IF(入力!K26="","",入力!K26)</f>
        <v>りくと</v>
      </c>
      <c r="K19" s="277"/>
      <c r="L19" s="277"/>
      <c r="M19" s="277"/>
      <c r="N19" s="278"/>
      <c r="O19" s="273">
        <f>IF(入力!P26="","",入力!P26)</f>
        <v>2</v>
      </c>
      <c r="P19" s="273"/>
      <c r="Q19" s="271">
        <f>IF(入力!R26="","",入力!R26)</f>
        <v>150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そえだ</v>
      </c>
      <c r="Z19" s="277"/>
      <c r="AA19" s="277"/>
      <c r="AB19" s="277"/>
      <c r="AC19" s="277"/>
      <c r="AD19" s="277" t="str">
        <f>IF(入力!AE26="","",入力!AE26)</f>
        <v>きょうたろう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164</v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山田</v>
      </c>
      <c r="F20" s="270"/>
      <c r="G20" s="270"/>
      <c r="H20" s="270"/>
      <c r="I20" s="270"/>
      <c r="J20" s="270" t="str">
        <f>IF(入力!K27="","",入力!K27)</f>
        <v>陸斗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添田</v>
      </c>
      <c r="Z20" s="270"/>
      <c r="AA20" s="270"/>
      <c r="AB20" s="270"/>
      <c r="AC20" s="270"/>
      <c r="AD20" s="270" t="str">
        <f>IF(入力!AE27="","",入力!AE27)</f>
        <v>響太郎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あさい</v>
      </c>
      <c r="F21" s="277"/>
      <c r="G21" s="277"/>
      <c r="H21" s="277"/>
      <c r="I21" s="277"/>
      <c r="J21" s="277" t="str">
        <f>IF(入力!K28="","",入力!K28)</f>
        <v>れん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178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 t="str">
        <f>IF(入力!X28="","",入力!X28)</f>
        <v/>
      </c>
      <c r="X21" s="273"/>
      <c r="Y21" s="276" t="str">
        <f>IF(入力!Z28="","",入力!Z28)</f>
        <v/>
      </c>
      <c r="Z21" s="277"/>
      <c r="AA21" s="277"/>
      <c r="AB21" s="277"/>
      <c r="AC21" s="277"/>
      <c r="AD21" s="277" t="str">
        <f>IF(入力!AE28="","",入力!AE28)</f>
        <v/>
      </c>
      <c r="AE21" s="277"/>
      <c r="AF21" s="277"/>
      <c r="AG21" s="277"/>
      <c r="AH21" s="278"/>
      <c r="AI21" s="273" t="str">
        <f>IF(入力!AJ28="","",入力!AJ28)</f>
        <v/>
      </c>
      <c r="AJ21" s="273"/>
      <c r="AK21" s="271" t="str">
        <f>IF(入力!AL28="","",入力!AL28)</f>
        <v/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浅井</v>
      </c>
      <c r="F22" s="270"/>
      <c r="G22" s="270"/>
      <c r="H22" s="270"/>
      <c r="I22" s="270"/>
      <c r="J22" s="270" t="str">
        <f>IF(入力!K29="","",入力!K29)</f>
        <v>蓮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/>
      </c>
      <c r="Z22" s="270"/>
      <c r="AA22" s="270"/>
      <c r="AB22" s="270"/>
      <c r="AC22" s="270"/>
      <c r="AD22" s="270" t="str">
        <f>IF(入力!AE29="","",入力!AE29)</f>
        <v/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かきざき</v>
      </c>
      <c r="F23" s="277"/>
      <c r="G23" s="277"/>
      <c r="H23" s="277"/>
      <c r="I23" s="277"/>
      <c r="J23" s="277" t="str">
        <f>IF(入力!K30="","",入力!K30)</f>
        <v>かいと</v>
      </c>
      <c r="K23" s="277"/>
      <c r="L23" s="277"/>
      <c r="M23" s="277"/>
      <c r="N23" s="278"/>
      <c r="O23" s="273">
        <f>IF(入力!P30="","",入力!P30)</f>
        <v>2</v>
      </c>
      <c r="P23" s="273"/>
      <c r="Q23" s="271">
        <f>IF(入力!R30="","",入力!R30)</f>
        <v>150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 t="str">
        <f>IF(入力!X30="","",入力!X30)</f>
        <v/>
      </c>
      <c r="X23" s="273"/>
      <c r="Y23" s="276" t="str">
        <f>IF(入力!Z30="","",入力!Z30)</f>
        <v/>
      </c>
      <c r="Z23" s="277"/>
      <c r="AA23" s="277"/>
      <c r="AB23" s="277"/>
      <c r="AC23" s="277"/>
      <c r="AD23" s="277" t="str">
        <f>IF(入力!AE30="","",入力!AE30)</f>
        <v/>
      </c>
      <c r="AE23" s="277"/>
      <c r="AF23" s="277"/>
      <c r="AG23" s="277"/>
      <c r="AH23" s="278"/>
      <c r="AI23" s="273" t="str">
        <f>IF(入力!AJ30="","",入力!AJ30)</f>
        <v/>
      </c>
      <c r="AJ23" s="273"/>
      <c r="AK23" s="271" t="str">
        <f>IF(入力!AL30="","",入力!AL30)</f>
        <v/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蠣崎</v>
      </c>
      <c r="F24" s="270"/>
      <c r="G24" s="270"/>
      <c r="H24" s="270"/>
      <c r="I24" s="270"/>
      <c r="J24" s="270" t="str">
        <f>IF(入力!K31="","",入力!K31)</f>
        <v>海斗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/>
      </c>
      <c r="Z24" s="270"/>
      <c r="AA24" s="270"/>
      <c r="AB24" s="270"/>
      <c r="AC24" s="270"/>
      <c r="AD24" s="270" t="str">
        <f>IF(入力!AE31="","",入力!AE31)</f>
        <v/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さくらだ</v>
      </c>
      <c r="F25" s="277"/>
      <c r="G25" s="277"/>
      <c r="H25" s="277"/>
      <c r="I25" s="277"/>
      <c r="J25" s="277" t="str">
        <f>IF(入力!K32="","",入力!K32)</f>
        <v>しど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153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 t="str">
        <f>IF(入力!X32="","",入力!X32)</f>
        <v/>
      </c>
      <c r="X25" s="273"/>
      <c r="Y25" s="276" t="str">
        <f>IF(入力!Z32="","",入力!Z32)</f>
        <v/>
      </c>
      <c r="Z25" s="277"/>
      <c r="AA25" s="277"/>
      <c r="AB25" s="277"/>
      <c r="AC25" s="277"/>
      <c r="AD25" s="277" t="str">
        <f>IF(入力!AE32="","",入力!AE32)</f>
        <v/>
      </c>
      <c r="AE25" s="277"/>
      <c r="AF25" s="277"/>
      <c r="AG25" s="277"/>
      <c r="AH25" s="278"/>
      <c r="AI25" s="273" t="str">
        <f>IF(入力!AJ32="","",入力!AJ32)</f>
        <v/>
      </c>
      <c r="AJ25" s="273"/>
      <c r="AK25" s="271" t="str">
        <f>IF(入力!AL32="","",入力!AL32)</f>
        <v/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櫻田</v>
      </c>
      <c r="F26" s="283"/>
      <c r="G26" s="283"/>
      <c r="H26" s="283"/>
      <c r="I26" s="283"/>
      <c r="J26" s="283" t="str">
        <f>IF(入力!K33="","",入力!K33)</f>
        <v>獅人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/>
      </c>
      <c r="Z26" s="283"/>
      <c r="AA26" s="283"/>
      <c r="AB26" s="283"/>
      <c r="AC26" s="283"/>
      <c r="AD26" s="283" t="str">
        <f>IF(入力!AE33="","",入力!AE33)</f>
        <v/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6128</v>
      </c>
      <c r="B7" s="31" t="str">
        <f t="shared" ref="B7:C7" si="0">IF($A$8="","",IF($A$9="",B8,B8&amp;"・"&amp;B9))</f>
        <v>伊勢原市立山王中学校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1</v>
      </c>
      <c r="F7" s="31" t="str">
        <f t="shared" ref="F7:S7" si="1">IF($A$8="","",F8)</f>
        <v>259</v>
      </c>
      <c r="G7" s="31" t="str">
        <f t="shared" si="1"/>
        <v>1114</v>
      </c>
      <c r="H7" s="31">
        <f t="shared" si="1"/>
        <v>0</v>
      </c>
      <c r="I7" s="31" t="str">
        <f t="shared" si="1"/>
        <v>伊勢原市上粕屋804-２</v>
      </c>
      <c r="J7" s="31">
        <f t="shared" si="1"/>
        <v>0</v>
      </c>
      <c r="K7" s="31" t="str">
        <f t="shared" si="1"/>
        <v>0463</v>
      </c>
      <c r="L7" s="31" t="str">
        <f t="shared" si="1"/>
        <v>95</v>
      </c>
      <c r="M7" s="31" t="str">
        <f t="shared" si="1"/>
        <v xml:space="preserve">2362 </v>
      </c>
      <c r="N7" s="31" t="str">
        <f t="shared" si="1"/>
        <v>0463</v>
      </c>
      <c r="O7" s="31" t="str">
        <f t="shared" si="1"/>
        <v>95</v>
      </c>
      <c r="P7" s="31" t="str">
        <f t="shared" si="1"/>
        <v>9584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6128</v>
      </c>
      <c r="B8" s="32" t="str">
        <f>IF(入力!$F$3="","",入力!$F$3)</f>
        <v>伊勢原市立山王中学校</v>
      </c>
      <c r="C8" s="32"/>
      <c r="D8" s="32" t="str">
        <f>IF(入力!$Z$2="","",入力!$Z$2)</f>
        <v>中</v>
      </c>
      <c r="E8" s="32">
        <f>IF(入力!$I$2="","",入力!$I$2)</f>
        <v>1</v>
      </c>
      <c r="F8" s="32" t="str">
        <f>IF(入力!$F$6="","",入力!$F$6)</f>
        <v>259</v>
      </c>
      <c r="G8" s="42" t="str">
        <f>IF(入力!$I$6="","",入力!$I$6)</f>
        <v>1114</v>
      </c>
      <c r="H8" s="32"/>
      <c r="I8" s="32" t="str">
        <f>IF(入力!$L$5="","",入力!$L$5)</f>
        <v>伊勢原市上粕屋804-２</v>
      </c>
      <c r="J8" s="32"/>
      <c r="K8" s="42" t="str">
        <f>IF(入力!$AB$4="","",入力!$AB$4)</f>
        <v>0463</v>
      </c>
      <c r="L8" s="42" t="str">
        <f>IF(入力!$AG$4="","",入力!$AG$4)</f>
        <v>95</v>
      </c>
      <c r="M8" s="42" t="str">
        <f>IF(入力!$AL$4="","",入力!$AL$4)</f>
        <v xml:space="preserve">2362 </v>
      </c>
      <c r="N8" s="42" t="str">
        <f>IF(入力!$AB$6="","",入力!$AB$6)</f>
        <v>0463</v>
      </c>
      <c r="O8" s="42" t="str">
        <f>IF(入力!$AG$6="","",入力!$AG$6)</f>
        <v>95</v>
      </c>
      <c r="P8" s="42" t="str">
        <f>IF(入力!$AL$6="","",入力!$AL$6)</f>
        <v>9584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 xml:space="preserve">2362 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橋本</v>
      </c>
      <c r="D16" s="32" t="str">
        <f>IF(入力!$K$13="","",入力!$K$13)</f>
        <v>恵輔</v>
      </c>
      <c r="E16" s="32" t="str">
        <f>IF(入力!$F$12="","",入力!$F$12)</f>
        <v>はしもと</v>
      </c>
      <c r="F16" s="32" t="str">
        <f>IF(入力!$K$12="","",入力!$K$12)</f>
        <v>けいすけ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塩道</v>
      </c>
      <c r="D17" s="32" t="str">
        <f>IF(入力!$AE$13="","",入力!$AE$13)</f>
        <v>康平</v>
      </c>
      <c r="E17" s="32" t="str">
        <f>IF(入力!$Z$12="","",入力!$Z$12)</f>
        <v>しおみち</v>
      </c>
      <c r="F17" s="32" t="str">
        <f>IF(入力!$AE$12="","",入力!$AE$12)</f>
        <v>こうへい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浅井</v>
      </c>
      <c r="D24" s="32" t="str">
        <f>IF(入力!$AE$16="","",入力!$AE$16)</f>
        <v>蓮</v>
      </c>
      <c r="E24" s="32" t="str">
        <f>IF(入力!$Z$15="","",入力!$Z$15)</f>
        <v>あさい</v>
      </c>
      <c r="F24" s="32" t="str">
        <f>IF(入力!$AE$15="","",入力!$AE$15)</f>
        <v>れん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濱田</v>
      </c>
      <c r="D53" s="32" t="str">
        <f>IF(OR(L53&lt;&gt;"○",入力!K23=""),"",入力!K23)</f>
        <v>勝希</v>
      </c>
      <c r="E53" s="32" t="str">
        <f>IF(OR(L53&lt;&gt;"○",入力!F22=""),"",入力!F22)</f>
        <v>はまだ</v>
      </c>
      <c r="F53" s="32" t="str">
        <f>IF(OR(L53&lt;&gt;"○",入力!K22=""),"",入力!K22)</f>
        <v>しょうき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155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牧内</v>
      </c>
      <c r="D54" s="32" t="str">
        <f>IF(OR(L54&lt;&gt;"○",入力!K25=""),"",入力!K25)</f>
        <v>広喜</v>
      </c>
      <c r="E54" s="32" t="str">
        <f>IF(OR(L54&lt;&gt;"○",入力!F24=""),"",入力!F24)</f>
        <v>まきうち</v>
      </c>
      <c r="F54" s="32" t="str">
        <f>IF(OR(L54&lt;&gt;"○",入力!K24=""),"",入力!K24)</f>
        <v>ひろき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山田</v>
      </c>
      <c r="D55" s="32" t="str">
        <f>IF(OR(L55&lt;&gt;"○",入力!K27=""),"",入力!K27)</f>
        <v>陸斗</v>
      </c>
      <c r="E55" s="32" t="str">
        <f>IF(OR(L55&lt;&gt;"○",入力!F26=""),"",入力!F26)</f>
        <v>やまだ</v>
      </c>
      <c r="F55" s="32" t="str">
        <f>IF(OR(L55&lt;&gt;"○",入力!K26=""),"",入力!K26)</f>
        <v>りくと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浅井</v>
      </c>
      <c r="D56" s="32" t="str">
        <f>IF(OR(L56&lt;&gt;"○",入力!K29=""),"",入力!K29)</f>
        <v>蓮</v>
      </c>
      <c r="E56" s="32" t="str">
        <f>IF(OR(L56&lt;&gt;"○",入力!F28=""),"",入力!F28)</f>
        <v>あさい</v>
      </c>
      <c r="F56" s="32" t="str">
        <f>IF(OR(L56&lt;&gt;"○",入力!K28=""),"",入力!K28)</f>
        <v>れん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蠣崎</v>
      </c>
      <c r="D57" s="32" t="str">
        <f>IF(OR(L57&lt;&gt;"○",入力!K31=""),"",入力!K31)</f>
        <v>海斗</v>
      </c>
      <c r="E57" s="32" t="str">
        <f>IF(OR(L57&lt;&gt;"○",入力!F30=""),"",入力!F30)</f>
        <v>かきざき</v>
      </c>
      <c r="F57" s="32" t="str">
        <f>IF(OR(L57&lt;&gt;"○",入力!K30=""),"",入力!K30)</f>
        <v>かいと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150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櫻田</v>
      </c>
      <c r="D58" s="32" t="str">
        <f>IF(OR(L58&lt;&gt;"○",入力!K33=""),"",入力!K33)</f>
        <v>獅人</v>
      </c>
      <c r="E58" s="32" t="str">
        <f>IF(OR(L58&lt;&gt;"○",入力!F32=""),"",入力!F32)</f>
        <v>さくらだ</v>
      </c>
      <c r="F58" s="32" t="str">
        <f>IF(OR(L58&lt;&gt;"○",入力!K32=""),"",入力!K32)</f>
        <v>しど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153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戸田</v>
      </c>
      <c r="D59" s="32" t="str">
        <f>IF(OR(L59&lt;&gt;"○",入力!AE23=""),"",入力!AE23)</f>
        <v>暁斗</v>
      </c>
      <c r="E59" s="32" t="str">
        <f>IF(OR(L59&lt;&gt;"○",入力!Z22=""),"",入力!Z22)</f>
        <v>とだ</v>
      </c>
      <c r="F59" s="32" t="str">
        <f>IF(OR(L59&lt;&gt;"○",入力!AE22=""),"",入力!AE22)</f>
        <v>あきと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澤野</v>
      </c>
      <c r="D60" s="32" t="str">
        <f>IF(OR(L60&lt;&gt;"○",入力!AE25=""),"",入力!AE25)</f>
        <v>蒼空</v>
      </c>
      <c r="E60" s="32" t="str">
        <f>IF(OR(L60&lt;&gt;"○",入力!Z24=""),"",入力!Z24)</f>
        <v>さわの</v>
      </c>
      <c r="F60" s="32" t="str">
        <f>IF(OR(L60&lt;&gt;"○",入力!AE24=""),"",入力!AE24)</f>
        <v>そら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添田</v>
      </c>
      <c r="D61" s="32" t="str">
        <f>IF(OR(L61&lt;&gt;"○",入力!AE27=""),"",入力!AE27)</f>
        <v>響太郎</v>
      </c>
      <c r="E61" s="32" t="str">
        <f>IF(OR(L61&lt;&gt;"○",入力!Z26=""),"",入力!Z26)</f>
        <v>そえだ</v>
      </c>
      <c r="F61" s="32" t="str">
        <f>IF(OR(L61&lt;&gt;"○",入力!AE26=""),"",入力!AE26)</f>
        <v>きょうたろう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Administrator</cp:lastModifiedBy>
  <cp:lastPrinted>2019-02-13T13:45:19Z</cp:lastPrinted>
  <dcterms:created xsi:type="dcterms:W3CDTF">2006-11-03T01:52:14Z</dcterms:created>
  <dcterms:modified xsi:type="dcterms:W3CDTF">2022-05-02T10:23:41Z</dcterms:modified>
</cp:coreProperties>
</file>