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伊勢原市立成瀬中学校データーベース_NO.2\030_教職員個人用フォルダー\教職員個人フォルダー\男性\黒﨑\男子バレー部\県大会関係\３１年度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<sst xmlns="http://schemas.openxmlformats.org/spreadsheetml/2006/main" count="1479" uniqueCount="756">
  <si>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</si>
  <si>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</si>
  <si>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</si>
  <si>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</si>
  <si>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</si>
  <si>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</si>
  <si>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</si>
  <si>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</si>
  <si>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</si>
  <si>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</si>
  <si>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</si>
  <si>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</si>
  <si>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</si>
  <si>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</si>
  <si>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</si>
  <si>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</si>
  <si>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</si>
  <si>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</si>
  <si>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</si>
  <si>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</si>
  <si>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</si>
  <si>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</si>
  <si>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</si>
  <si>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</si>
  <si>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</si>
  <si>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</si>
  <si>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</si>
  <si>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</si>
  <si>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</si>
  <si>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</si>
  <si>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</si>
  <si>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</si>
  <si>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</si>
  <si>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</si>
  <si>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</si>
  <si>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</si>
  <si>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</si>
  <si>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</si>
  <si>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</si>
  <si>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</si>
  <si>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</si>
  <si>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</si>
  <si>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</si>
  <si>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</si>
  <si>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</si>
  <si>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</si>
  <si>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</si>
  <si>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</si>
  <si>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</si>
  <si>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</si>
  <si>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</si>
  <si>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</si>
  <si>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</si>
  <si>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</si>
  <si>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</si>
  <si>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</si>
  <si>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</si>
  <si>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</si>
  <si>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</si>
  <si>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</si>
  <si>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</si>
  <si>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</si>
  <si>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</si>
  <si>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</si>
  <si>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</si>
  <si>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</si>
  <si>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</si>
  <si>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</si>
  <si>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</si>
  <si>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</si>
  <si>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</si>
  <si>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</si>
  <si>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</si>
  <si>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</si>
  <si>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</si>
  <si>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</si>
  <si>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</si>
  <si>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</si>
  <si>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</si>
  <si>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</si>
  <si>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</si>
  <si>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</si>
  <si>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</si>
  <si>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</si>
  <si>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</si>
  <si>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</si>
  <si>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</si>
  <si>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</si>
  <si>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</si>
  <si>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</si>
  <si>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</si>
  <si>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</si>
  <si>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</si>
  <si>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</si>
  <si>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</si>
  <si>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</si>
  <si>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</si>
  <si>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</si>
  <si>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</si>
  <si>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</si>
  <si>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</si>
  <si>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</si>
  <si>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</si>
  <si>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</si>
  <si>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</si>
  <si>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</si>
  <si>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</si>
  <si>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</si>
  <si>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</si>
  <si>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</si>
  <si>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</si>
  <si>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</si>
  <si>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</si>
  <si>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</si>
  <si>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</si>
  <si>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</si>
  <si>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</si>
  <si>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</si>
  <si>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</si>
  <si>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</si>
  <si>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</si>
  <si>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</si>
  <si>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</si>
  <si>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</si>
  <si>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</si>
  <si>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</si>
  <si>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</si>
  <si>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</si>
  <si>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</si>
  <si>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</si>
  <si>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</si>
  <si>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</si>
  <si>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</si>
  <si>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</si>
  <si>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</si>
  <si>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</si>
  <si>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</si>
  <si>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</si>
  <si>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</si>
  <si>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</si>
  <si>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</si>
  <si>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</si>
  <si>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</si>
  <si>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</si>
  <si>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</si>
  <si>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</si>
  <si>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</si>
  <si>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</si>
  <si>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</si>
  <si>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</si>
  <si>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</si>
  <si>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</si>
  <si>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</si>
  <si>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</si>
  <si>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</si>
  <si>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</si>
  <si>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</si>
  <si>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</si>
  <si>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</si>
  <si>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</si>
  <si>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</si>
  <si>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</si>
  <si>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</si>
  <si>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</si>
  <si>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</si>
  <si>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</si>
  <si>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</si>
  <si>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</si>
  <si>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</si>
  <si>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</si>
  <si>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</si>
  <si>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</si>
  <si>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</si>
  <si>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</si>
  <si>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</si>
  <si>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</si>
  <si>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</si>
  <si>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</si>
  <si>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</si>
  <si>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</si>
  <si>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</si>
  <si>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</si>
  <si>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</si>
  <si>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</si>
  <si>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</si>
  <si>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</si>
  <si>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</si>
  <si>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</si>
  <si>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</si>
  <si>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</si>
  <si>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</si>
  <si>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</si>
  <si>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</si>
  <si>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</si>
  <si>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</si>
  <si>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</si>
  <si>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</si>
  <si>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</si>
  <si>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</si>
  <si>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</si>
  <si>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</si>
  <si>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</si>
  <si>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</si>
  <si>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</si>
  <si>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</si>
  <si>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</si>
  <si>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</si>
  <si>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</si>
  <si>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</si>
  <si>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</si>
  <si>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</si>
  <si>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</si>
  <si>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</si>
  <si>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</si>
  <si>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</si>
  <si>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</si>
  <si>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</si>
  <si>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</si>
  <si>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</si>
  <si>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</si>
  <si>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</si>
  <si>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</si>
  <si>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</si>
  <si>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</si>
  <si>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</si>
  <si>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</si>
  <si>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</si>
  <si>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</si>
  <si>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</si>
  <si>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</si>
  <si>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</si>
  <si>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</si>
  <si>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</si>
  <si>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</si>
  <si>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</si>
  <si>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</si>
  <si>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</si>
  <si>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</si>
  <si>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</si>
  <si>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</si>
  <si>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</si>
  <si>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</si>
  <si>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</si>
  <si>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</si>
  <si>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</si>
  <si>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</si>
  <si>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</si>
  <si>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</si>
  <si>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</si>
  <si>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</si>
  <si>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</si>
  <si>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</si>
  <si>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</si>
  <si>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</si>
  <si>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</si>
  <si>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</si>
  <si>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</si>
  <si>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</si>
  <si>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</si>
  <si>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</si>
  <si>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</si>
  <si>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</si>
  <si>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</si>
  <si>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</si>
  <si>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</si>
  <si>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</si>
  <si>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</si>
  <si>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</si>
  <si>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</si>
  <si>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</si>
  <si>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</si>
  <si>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</si>
  <si>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</si>
  <si>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</si>
  <si>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</si>
  <si>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</si>
  <si>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</si>
  <si>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</si>
  <si>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</si>
  <si>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</si>
  <si>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</si>
  <si>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</si>
  <si>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</si>
  <si>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</si>
  <si>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</si>
  <si>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</si>
  <si>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</si>
  <si>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</si>
  <si>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</si>
  <si>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</si>
  <si>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</si>
  <si>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</si>
  <si>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</si>
  <si>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</si>
  <si>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</si>
  <si>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</si>
  <si>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</si>
  <si>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</si>
  <si>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</si>
  <si>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</si>
  <si>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</si>
  <si>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</si>
  <si>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</si>
  <si>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</si>
  <si>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</si>
  <si>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</si>
  <si>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</si>
  <si>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</si>
  <si>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</si>
  <si>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</si>
  <si>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</si>
  <si>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</si>
  <si>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</si>
  <si>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</si>
  <si>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</si>
  <si>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</si>
  <si>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</si>
  <si>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</si>
  <si>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</si>
  <si>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</si>
  <si>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</si>
  <si>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</si>
  <si>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</si>
  <si>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</si>
  <si>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</si>
  <si>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</si>
  <si>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</si>
  <si>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</si>
  <si>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</si>
  <si>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</si>
  <si>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</si>
  <si>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</si>
  <si>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</si>
  <si>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</si>
  <si>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</si>
  <si>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</si>
  <si>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</si>
  <si>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</si>
  <si>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</si>
  <si>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</si>
  <si>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</si>
  <si>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</si>
  <si>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</si>
  <si>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</si>
  <si>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</si>
  <si>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</si>
  <si>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</si>
  <si>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</si>
  <si>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</si>
  <si>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</si>
  <si>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</si>
  <si>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</si>
  <si>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</si>
  <si>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</si>
  <si>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</si>
  <si>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</si>
  <si>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</si>
  <si>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</si>
  <si>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</si>
  <si>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</si>
  <si>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</si>
  <si>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</si>
  <si>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</si>
  <si>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</si>
  <si>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</si>
  <si>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</si>
  <si>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</si>
  <si>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</si>
  <si>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</si>
  <si>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</si>
  <si>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</si>
  <si>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</si>
  <si>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</si>
  <si>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</si>
  <si>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</si>
  <si>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</si>
  <si>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</si>
  <si>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</si>
  <si>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</si>
  <si>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</si>
  <si>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</si>
  <si>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</si>
  <si>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</si>
  <si>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</si>
  <si>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</si>
  <si>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</si>
  <si>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</si>
  <si>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</si>
  <si>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</si>
  <si>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</si>
  <si>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</si>
  <si>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</si>
  <si>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</si>
  <si>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</si>
  <si>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</si>
  <si>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</si>
  <si>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</si>
  <si>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</si>
  <si>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</si>
  <si>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</si>
  <si>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</si>
  <si>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</si>
  <si>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</si>
  <si>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</si>
  <si>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</si>
  <si>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</si>
  <si>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</si>
  <si>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</si>
  <si>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</si>
  <si>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</si>
  <si>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</si>
  <si>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</si>
  <si>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</si>
  <si>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</si>
  <si>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</si>
  <si>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</si>
  <si>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</si>
  <si>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</si>
  <si>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</si>
  <si>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</si>
  <si>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</si>
  <si>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</si>
  <si>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</si>
  <si>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</si>
  <si>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</si>
  <si>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</si>
  <si>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</si>
  <si>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</si>
  <si>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</si>
  <si>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</si>
  <si>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</si>
  <si>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</si>
  <si>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</si>
  <si>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</si>
  <si>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</si>
  <si>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</si>
  <si>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</si>
  <si>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</si>
  <si>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</si>
  <si>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</si>
  <si>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</si>
  <si>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</si>
  <si>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</si>
  <si>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</si>
  <si>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</si>
  <si>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</si>
  <si>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</si>
  <si>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</si>
  <si>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</si>
  <si>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</si>
  <si>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</si>
  <si>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</si>
  <si>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</si>
  <si>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</si>
  <si>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</si>
  <si>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</si>
  <si>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</si>
  <si>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</si>
  <si>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</si>
  <si>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</si>
  <si>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</si>
  <si>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</si>
  <si>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</si>
  <si>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</si>
  <si>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</si>
  <si>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</si>
  <si>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</si>
  <si>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</si>
  <si>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</si>
  <si>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</si>
  <si>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</si>
  <si>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</si>
  <si>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</si>
  <si>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</si>
  <si>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</si>
  <si>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</si>
  <si>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</si>
  <si>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</si>
  <si>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</si>
  <si>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</si>
  <si>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</si>
  <si>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</si>
  <si>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</si>
  <si>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</si>
  <si>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</si>
  <si>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</si>
  <si>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</si>
  <si>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</si>
  <si>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</si>
  <si>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</si>
  <si>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</si>
  <si>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</si>
  <si>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</si>
  <si>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</si>
  <si>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</si>
  <si>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</si>
  <si>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</si>
  <si>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</si>
  <si>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</si>
  <si>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</si>
  <si>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</si>
  <si>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</si>
  <si>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</si>
  <si>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</si>
  <si>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</si>
  <si>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</si>
  <si>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</si>
  <si>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</si>
  <si>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</si>
  <si>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</si>
  <si>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</si>
  <si>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</si>
  <si>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</si>
  <si>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</si>
  <si>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</si>
  <si>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</si>
  <si>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</si>
  <si>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</si>
  <si>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</si>
  <si>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</si>
  <si>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</si>
  <si>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</si>
  <si>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</si>
  <si>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</si>
  <si>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</si>
  <si>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</si>
  <si>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</si>
  <si>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</si>
  <si>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</si>
  <si>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</si>
  <si>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</si>
  <si>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</si>
  <si>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</si>
  <si>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</si>
  <si>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</si>
  <si>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</si>
  <si>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</si>
  <si>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</si>
  <si>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</si>
  <si>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</si>
  <si>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</si>
  <si>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</si>
  <si>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</si>
  <si>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</si>
  <si>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</si>
  <si>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</si>
  <si>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</si>
  <si>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</si>
  <si>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</si>
  <si>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</si>
  <si>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</si>
  <si>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</si>
  <si>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</si>
  <si>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</si>
  <si>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</si>
  <si>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</si>
  <si>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</si>
  <si>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</si>
  <si>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</si>
  <si>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</si>
  <si>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</si>
  <si>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</si>
  <si>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</si>
  <si>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</si>
  <si>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</si>
  <si>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</si>
  <si>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</si>
  <si>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</si>
  <si>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</si>
  <si>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</si>
  <si>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</si>
  <si>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</si>
  <si>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</si>
  <si>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</si>
  <si>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</si>
  <si>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</si>
  <si>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</si>
  <si>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</si>
  <si>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</si>
  <si>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</si>
  <si>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</si>
  <si>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</si>
  <si>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</si>
  <si>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</si>
  <si>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</si>
  <si>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</si>
  <si>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</si>
  <si>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</si>
  <si>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</si>
  <si>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</si>
  <si>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</si>
  <si>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</si>
  <si>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</si>
  <si>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</si>
  <si>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</si>
  <si>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</si>
  <si>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</si>
  <si>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</si>
  <si>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</si>
  <si>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</si>
  <si>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</si>
  <si>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</si>
  <si>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</si>
  <si>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</si>
  <si>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</si>
  <si>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</si>
  <si>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</si>
  <si>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</si>
  <si>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</si>
  <si>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</si>
  <si>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</si>
  <si>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</si>
  <si>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</si>
  <si>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</si>
  <si>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</si>
  <si>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</si>
  <si>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</si>
  <si>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</si>
  <si>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</si>
  <si>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</si>
  <si>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</si>
  <si>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</si>
  <si>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</si>
  <si>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</si>
  <si>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</si>
  <si>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</si>
  <si>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</si>
  <si>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</si>
  <si>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</si>
  <si>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</si>
  <si>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</si>
  <si>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</si>
  <si>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</si>
  <si>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</si>
  <si>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</si>
  <si>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</si>
  <si>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</si>
  <si>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</si>
  <si>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</si>
  <si>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</si>
  <si>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</si>
  <si>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</si>
  <si>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</si>
  <si>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</si>
  <si>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</si>
  <si>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</si>
  <si>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</si>
  <si>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</si>
  <si>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</si>
  <si>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</si>
  <si>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</si>
  <si>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</si>
  <si>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</si>
  <si>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</si>
  <si>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</si>
  <si>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</si>
  <si>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</si>
  <si>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</si>
  <si>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</si>
  <si>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</si>
  <si>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</si>
  <si>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</si>
  <si>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</si>
  <si>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</si>
  <si>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</si>
  <si>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</si>
  <si>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</si>
  <si>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</si>
  <si>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</si>
  <si>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</si>
  <si>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</si>
  <si>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</si>
  <si>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</si>
  <si>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</si>
  <si>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</si>
  <si>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</si>
  <si>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</si>
  <si>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</si>
  <si>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</si>
  <si>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</si>
  <si>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</si>
  <si>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</si>
  <si>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</si>
  <si>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</si>
  <si>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</si>
  <si>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</si>
  <si>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</si>
  <si>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</si>
  <si>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</si>
  <si>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</si>
  <si>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</si>
  <si>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</si>
  <si>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</si>
  <si>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</si>
  <si>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</si>
  <si>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0463</t>
    <phoneticPr fontId="2"/>
  </si>
  <si>
    <t>95</t>
    <phoneticPr fontId="2"/>
  </si>
  <si>
    <t>1309</t>
    <phoneticPr fontId="2"/>
  </si>
  <si>
    <t>259</t>
    <phoneticPr fontId="2"/>
  </si>
  <si>
    <t>1114</t>
    <phoneticPr fontId="2"/>
  </si>
  <si>
    <t>伊勢原市高森２－２２－１</t>
    <rPh sb="0" eb="4">
      <t>イセハラシ</t>
    </rPh>
    <rPh sb="4" eb="6">
      <t>タカモリ</t>
    </rPh>
    <phoneticPr fontId="2"/>
  </si>
  <si>
    <t>9588</t>
    <phoneticPr fontId="2"/>
  </si>
  <si>
    <t>黒崎</t>
    <rPh sb="0" eb="2">
      <t>クロサキ</t>
    </rPh>
    <phoneticPr fontId="2"/>
  </si>
  <si>
    <t>純司</t>
    <rPh sb="0" eb="2">
      <t>ジュンジ</t>
    </rPh>
    <phoneticPr fontId="2"/>
  </si>
  <si>
    <t>くろさき</t>
    <phoneticPr fontId="2"/>
  </si>
  <si>
    <t>じゅんじ</t>
    <phoneticPr fontId="2"/>
  </si>
  <si>
    <t>高山</t>
    <rPh sb="0" eb="2">
      <t>タカヤマ</t>
    </rPh>
    <phoneticPr fontId="2"/>
  </si>
  <si>
    <t>泰弘</t>
    <rPh sb="0" eb="2">
      <t>ヤスヒロ</t>
    </rPh>
    <phoneticPr fontId="2"/>
  </si>
  <si>
    <t>たかやま</t>
    <phoneticPr fontId="2"/>
  </si>
  <si>
    <t>やすひろ</t>
    <phoneticPr fontId="2"/>
  </si>
  <si>
    <t>高部</t>
    <rPh sb="0" eb="2">
      <t>タカベ</t>
    </rPh>
    <phoneticPr fontId="2"/>
  </si>
  <si>
    <t>直也</t>
    <rPh sb="0" eb="2">
      <t>ナオヤ</t>
    </rPh>
    <phoneticPr fontId="2"/>
  </si>
  <si>
    <t>たかべ</t>
    <phoneticPr fontId="2"/>
  </si>
  <si>
    <t>なおや</t>
    <phoneticPr fontId="2"/>
  </si>
  <si>
    <t>佐藤</t>
    <rPh sb="0" eb="2">
      <t>サトウ</t>
    </rPh>
    <phoneticPr fontId="2"/>
  </si>
  <si>
    <t>柚樹</t>
    <rPh sb="0" eb="1">
      <t>ユズ</t>
    </rPh>
    <rPh sb="1" eb="2">
      <t>ジュ</t>
    </rPh>
    <phoneticPr fontId="2"/>
  </si>
  <si>
    <t>さとう</t>
    <phoneticPr fontId="2"/>
  </si>
  <si>
    <t>ゆずき</t>
    <phoneticPr fontId="2"/>
  </si>
  <si>
    <t>鈴木</t>
    <rPh sb="0" eb="2">
      <t>スズキ</t>
    </rPh>
    <phoneticPr fontId="2"/>
  </si>
  <si>
    <t>涼太</t>
    <rPh sb="0" eb="2">
      <t>リョウタ</t>
    </rPh>
    <phoneticPr fontId="2"/>
  </si>
  <si>
    <t>すずき</t>
    <phoneticPr fontId="2"/>
  </si>
  <si>
    <t>りょうた</t>
    <phoneticPr fontId="2"/>
  </si>
  <si>
    <t>甲斐</t>
    <rPh sb="0" eb="2">
      <t>カイ</t>
    </rPh>
    <phoneticPr fontId="2"/>
  </si>
  <si>
    <t>勇海</t>
    <rPh sb="0" eb="1">
      <t>イサ</t>
    </rPh>
    <rPh sb="1" eb="2">
      <t>ウミ</t>
    </rPh>
    <phoneticPr fontId="2"/>
  </si>
  <si>
    <t>かい</t>
    <phoneticPr fontId="2"/>
  </si>
  <si>
    <t>いさみ</t>
    <phoneticPr fontId="2"/>
  </si>
  <si>
    <t>原</t>
    <rPh sb="0" eb="1">
      <t>ハラ</t>
    </rPh>
    <phoneticPr fontId="2"/>
  </si>
  <si>
    <t>凌瑛</t>
    <rPh sb="0" eb="1">
      <t>リョウ</t>
    </rPh>
    <rPh sb="1" eb="2">
      <t>エイ</t>
    </rPh>
    <phoneticPr fontId="2"/>
  </si>
  <si>
    <t>はら</t>
    <phoneticPr fontId="2"/>
  </si>
  <si>
    <t>りょうえい</t>
    <phoneticPr fontId="2"/>
  </si>
  <si>
    <t>翔太</t>
    <rPh sb="0" eb="2">
      <t>ショウタ</t>
    </rPh>
    <phoneticPr fontId="2"/>
  </si>
  <si>
    <t>渡辺</t>
    <rPh sb="0" eb="2">
      <t>ワタナベ</t>
    </rPh>
    <phoneticPr fontId="2"/>
  </si>
  <si>
    <t>わたなべ</t>
    <phoneticPr fontId="2"/>
  </si>
  <si>
    <t>しょうた</t>
    <phoneticPr fontId="2"/>
  </si>
  <si>
    <t>柳沢</t>
    <rPh sb="0" eb="2">
      <t>ヤナギサワ</t>
    </rPh>
    <phoneticPr fontId="2"/>
  </si>
  <si>
    <t>龍</t>
    <rPh sb="0" eb="1">
      <t>リュウ</t>
    </rPh>
    <phoneticPr fontId="2"/>
  </si>
  <si>
    <t>やなぎさわ</t>
    <phoneticPr fontId="2"/>
  </si>
  <si>
    <t>りゅう</t>
    <phoneticPr fontId="2"/>
  </si>
  <si>
    <t>長根</t>
    <rPh sb="0" eb="2">
      <t>ナガネ</t>
    </rPh>
    <phoneticPr fontId="2"/>
  </si>
  <si>
    <t>歩志</t>
    <rPh sb="0" eb="1">
      <t>アユ</t>
    </rPh>
    <rPh sb="1" eb="2">
      <t>シ</t>
    </rPh>
    <phoneticPr fontId="2"/>
  </si>
  <si>
    <t>ながね</t>
    <phoneticPr fontId="2"/>
  </si>
  <si>
    <t>あゆむ</t>
    <phoneticPr fontId="2"/>
  </si>
  <si>
    <t>佐治</t>
    <rPh sb="0" eb="2">
      <t>サジ</t>
    </rPh>
    <phoneticPr fontId="2"/>
  </si>
  <si>
    <t>佑亮</t>
    <rPh sb="0" eb="2">
      <t>ユウスケ</t>
    </rPh>
    <phoneticPr fontId="2"/>
  </si>
  <si>
    <t>さじ</t>
    <phoneticPr fontId="2"/>
  </si>
  <si>
    <t>ゆうすけ</t>
    <phoneticPr fontId="2"/>
  </si>
  <si>
    <t>宮原</t>
    <rPh sb="0" eb="2">
      <t>ミヤハラ</t>
    </rPh>
    <phoneticPr fontId="2"/>
  </si>
  <si>
    <t>友哉</t>
    <rPh sb="0" eb="2">
      <t>トモヤ</t>
    </rPh>
    <phoneticPr fontId="2"/>
  </si>
  <si>
    <t>みやはら</t>
    <phoneticPr fontId="2"/>
  </si>
  <si>
    <t>ともや</t>
    <phoneticPr fontId="2"/>
  </si>
  <si>
    <t>加藤</t>
    <rPh sb="0" eb="2">
      <t>カトウ</t>
    </rPh>
    <phoneticPr fontId="2"/>
  </si>
  <si>
    <t>路洋</t>
    <rPh sb="0" eb="2">
      <t>ミチヒロ</t>
    </rPh>
    <phoneticPr fontId="2"/>
  </si>
  <si>
    <t>かとう</t>
    <phoneticPr fontId="2"/>
  </si>
  <si>
    <t>じょう</t>
    <phoneticPr fontId="2"/>
  </si>
  <si>
    <t>伊勢原市立成瀬中学校</t>
    <rPh sb="0" eb="3">
      <t>イセハラ</t>
    </rPh>
    <rPh sb="3" eb="5">
      <t>シリツ</t>
    </rPh>
    <rPh sb="5" eb="7">
      <t>ナルセ</t>
    </rPh>
    <rPh sb="7" eb="10">
      <t>チュウガッコウ</t>
    </rPh>
    <phoneticPr fontId="2"/>
  </si>
  <si>
    <t>今井　伸尚</t>
    <rPh sb="0" eb="2">
      <t>イマイ</t>
    </rPh>
    <rPh sb="3" eb="4">
      <t>ノブ</t>
    </rPh>
    <rPh sb="4" eb="5">
      <t>ナオ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</si>
</sst>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E1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zoomScale="85" zoomScaleNormal="100" zoomScaleSheetLayoutView="85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 x14ac:dyDescent="0.2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 x14ac:dyDescent="0.15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 x14ac:dyDescent="0.15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 x14ac:dyDescent="0.15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 x14ac:dyDescent="0.2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 x14ac:dyDescent="0.2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 x14ac:dyDescent="0.15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 x14ac:dyDescent="0.15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 x14ac:dyDescent="0.15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 x14ac:dyDescent="0.2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 x14ac:dyDescent="0.15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 x14ac:dyDescent="0.2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 x14ac:dyDescent="0.15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 x14ac:dyDescent="0.2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 x14ac:dyDescent="0.15"/>
    <row r="17" spans="2:41" ht="18" customHeight="1" thickBot="1" x14ac:dyDescent="0.2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 x14ac:dyDescent="0.15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 x14ac:dyDescent="0.2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 x14ac:dyDescent="0.15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 x14ac:dyDescent="0.15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 x14ac:dyDescent="0.15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 x14ac:dyDescent="0.15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 x14ac:dyDescent="0.15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 x14ac:dyDescent="0.15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 x14ac:dyDescent="0.15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 x14ac:dyDescent="0.15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 x14ac:dyDescent="0.15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 x14ac:dyDescent="0.15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 x14ac:dyDescent="0.15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 x14ac:dyDescent="0.2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 x14ac:dyDescent="0.15"/>
    <row r="33" spans="1:43" ht="18" customHeight="1" thickBot="1" x14ac:dyDescent="0.2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 x14ac:dyDescent="0.2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 x14ac:dyDescent="0.15"/>
    <row r="36" spans="1:43" ht="18" customHeight="1" x14ac:dyDescent="0.15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 x14ac:dyDescent="0.15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 x14ac:dyDescent="0.15"/>
    <row r="39" spans="1:43" ht="24" customHeight="1" x14ac:dyDescent="0.2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 x14ac:dyDescent="0.15"/>
    <row r="41" spans="1:43" ht="24" customHeight="1" x14ac:dyDescent="0.2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AN19" sqref="AN19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 x14ac:dyDescent="0.2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1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6129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中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 x14ac:dyDescent="0.15">
      <c r="A3" s="66"/>
      <c r="B3" s="77" t="s">
        <v>583</v>
      </c>
      <c r="C3" s="78"/>
      <c r="D3" s="78"/>
      <c r="E3" s="79"/>
      <c r="F3" s="260" t="str">
        <f>IF(S2="","",VLOOKUP(S2,チーム番号!A2:E501,5,FALSE))</f>
        <v>伊勢原市立成瀬中学校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 x14ac:dyDescent="0.15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695</v>
      </c>
      <c r="AC4" s="106"/>
      <c r="AD4" s="106"/>
      <c r="AE4" s="106"/>
      <c r="AF4" s="4" t="s">
        <v>584</v>
      </c>
      <c r="AG4" s="106" t="s">
        <v>696</v>
      </c>
      <c r="AH4" s="106"/>
      <c r="AI4" s="106"/>
      <c r="AJ4" s="106"/>
      <c r="AK4" s="4" t="s">
        <v>584</v>
      </c>
      <c r="AL4" s="106" t="s">
        <v>697</v>
      </c>
      <c r="AM4" s="106"/>
      <c r="AN4" s="106"/>
      <c r="AO4" s="107"/>
    </row>
    <row r="5" spans="1:41" ht="13.5" customHeight="1" x14ac:dyDescent="0.15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700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 x14ac:dyDescent="0.2">
      <c r="A6" s="66"/>
      <c r="B6" s="111"/>
      <c r="C6" s="112"/>
      <c r="D6" s="112"/>
      <c r="E6" s="113"/>
      <c r="F6" s="122" t="s">
        <v>698</v>
      </c>
      <c r="G6" s="123"/>
      <c r="H6" s="24" t="s">
        <v>586</v>
      </c>
      <c r="I6" s="124" t="s">
        <v>699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695</v>
      </c>
      <c r="AC6" s="89"/>
      <c r="AD6" s="89"/>
      <c r="AE6" s="89"/>
      <c r="AF6" s="25" t="s">
        <v>587</v>
      </c>
      <c r="AG6" s="89" t="s">
        <v>696</v>
      </c>
      <c r="AH6" s="89"/>
      <c r="AI6" s="89"/>
      <c r="AJ6" s="89"/>
      <c r="AK6" s="25" t="s">
        <v>587</v>
      </c>
      <c r="AL6" s="89" t="s">
        <v>701</v>
      </c>
      <c r="AM6" s="89"/>
      <c r="AN6" s="89"/>
      <c r="AO6" s="90"/>
    </row>
    <row r="7" spans="1:41" s="2" customFormat="1" ht="30" customHeight="1" thickBot="1" x14ac:dyDescent="0.2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 x14ac:dyDescent="0.15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 x14ac:dyDescent="0.15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 x14ac:dyDescent="0.15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 x14ac:dyDescent="0.2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 x14ac:dyDescent="0.15">
      <c r="B12" s="281" t="s">
        <v>691</v>
      </c>
      <c r="C12" s="282"/>
      <c r="D12" s="282"/>
      <c r="E12" s="283"/>
      <c r="F12" s="284" t="s">
        <v>704</v>
      </c>
      <c r="G12" s="285"/>
      <c r="H12" s="285"/>
      <c r="I12" s="285"/>
      <c r="J12" s="285"/>
      <c r="K12" s="285" t="s">
        <v>705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708</v>
      </c>
      <c r="AA12" s="285"/>
      <c r="AB12" s="285"/>
      <c r="AC12" s="285"/>
      <c r="AD12" s="285"/>
      <c r="AE12" s="285" t="s">
        <v>709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 x14ac:dyDescent="0.15">
      <c r="B13" s="287" t="s">
        <v>6</v>
      </c>
      <c r="C13" s="288"/>
      <c r="D13" s="288"/>
      <c r="E13" s="289"/>
      <c r="F13" s="296" t="s">
        <v>702</v>
      </c>
      <c r="G13" s="269"/>
      <c r="H13" s="269"/>
      <c r="I13" s="269"/>
      <c r="J13" s="297"/>
      <c r="K13" s="269" t="s">
        <v>703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706</v>
      </c>
      <c r="AA13" s="269"/>
      <c r="AB13" s="269"/>
      <c r="AC13" s="269"/>
      <c r="AD13" s="297"/>
      <c r="AE13" s="269" t="s">
        <v>707</v>
      </c>
      <c r="AF13" s="269"/>
      <c r="AG13" s="269"/>
      <c r="AH13" s="269"/>
      <c r="AI13" s="270"/>
      <c r="AJ13" s="56" t="s">
        <v>544</v>
      </c>
      <c r="AK13" s="299" t="s">
        <v>688</v>
      </c>
      <c r="AL13" s="299"/>
      <c r="AM13" s="299"/>
      <c r="AN13" s="299"/>
      <c r="AO13" s="300"/>
    </row>
    <row r="14" spans="1:41" ht="15" customHeight="1" thickBot="1" x14ac:dyDescent="0.2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/>
      <c r="AK14" s="301" t="s">
        <v>689</v>
      </c>
      <c r="AL14" s="301"/>
      <c r="AM14" s="301"/>
      <c r="AN14" s="301"/>
      <c r="AO14" s="302"/>
    </row>
    <row r="15" spans="1:41" ht="13.5" customHeight="1" x14ac:dyDescent="0.15">
      <c r="B15" s="281" t="s">
        <v>691</v>
      </c>
      <c r="C15" s="282"/>
      <c r="D15" s="282"/>
      <c r="E15" s="283"/>
      <c r="F15" s="284"/>
      <c r="G15" s="285"/>
      <c r="H15" s="285"/>
      <c r="I15" s="285"/>
      <c r="J15" s="285"/>
      <c r="K15" s="285"/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712</v>
      </c>
      <c r="AA15" s="285"/>
      <c r="AB15" s="285"/>
      <c r="AC15" s="285"/>
      <c r="AD15" s="285"/>
      <c r="AE15" s="285" t="s">
        <v>713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 x14ac:dyDescent="0.15">
      <c r="B16" s="287" t="s">
        <v>692</v>
      </c>
      <c r="C16" s="288"/>
      <c r="D16" s="288"/>
      <c r="E16" s="288"/>
      <c r="F16" s="296"/>
      <c r="G16" s="269"/>
      <c r="H16" s="269"/>
      <c r="I16" s="269"/>
      <c r="J16" s="297"/>
      <c r="K16" s="269"/>
      <c r="L16" s="269"/>
      <c r="M16" s="269"/>
      <c r="N16" s="269"/>
      <c r="O16" s="270"/>
      <c r="P16" s="55" t="s">
        <v>544</v>
      </c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710</v>
      </c>
      <c r="AA16" s="269"/>
      <c r="AB16" s="269"/>
      <c r="AC16" s="269"/>
      <c r="AD16" s="297"/>
      <c r="AE16" s="269" t="s">
        <v>711</v>
      </c>
      <c r="AF16" s="269"/>
      <c r="AG16" s="269"/>
      <c r="AH16" s="269"/>
      <c r="AI16" s="303"/>
      <c r="AJ16" s="304"/>
      <c r="AK16" s="304"/>
      <c r="AL16" s="304"/>
      <c r="AM16" s="304"/>
      <c r="AN16" s="304"/>
      <c r="AO16" s="305"/>
    </row>
    <row r="17" spans="2:41" ht="15" customHeight="1" thickBot="1" x14ac:dyDescent="0.2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 x14ac:dyDescent="0.15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 x14ac:dyDescent="0.2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 x14ac:dyDescent="0.15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 x14ac:dyDescent="0.2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 x14ac:dyDescent="0.15">
      <c r="B22" s="196">
        <v>1</v>
      </c>
      <c r="C22" s="197"/>
      <c r="D22" s="200">
        <v>1</v>
      </c>
      <c r="E22" s="200"/>
      <c r="F22" s="202" t="s">
        <v>712</v>
      </c>
      <c r="G22" s="203"/>
      <c r="H22" s="203"/>
      <c r="I22" s="203"/>
      <c r="J22" s="203"/>
      <c r="K22" s="203" t="s">
        <v>713</v>
      </c>
      <c r="L22" s="203"/>
      <c r="M22" s="203"/>
      <c r="N22" s="203"/>
      <c r="O22" s="204"/>
      <c r="P22" s="200">
        <v>3</v>
      </c>
      <c r="Q22" s="200"/>
      <c r="R22" s="205"/>
      <c r="S22" s="206"/>
      <c r="T22" s="205" t="s">
        <v>544</v>
      </c>
      <c r="U22" s="206"/>
      <c r="V22" s="196">
        <v>7</v>
      </c>
      <c r="W22" s="197"/>
      <c r="X22" s="200">
        <v>7</v>
      </c>
      <c r="Y22" s="200"/>
      <c r="Z22" s="202" t="s">
        <v>736</v>
      </c>
      <c r="AA22" s="203"/>
      <c r="AB22" s="203"/>
      <c r="AC22" s="203"/>
      <c r="AD22" s="203"/>
      <c r="AE22" s="203" t="s">
        <v>737</v>
      </c>
      <c r="AF22" s="203"/>
      <c r="AG22" s="203"/>
      <c r="AH22" s="203"/>
      <c r="AI22" s="204"/>
      <c r="AJ22" s="200">
        <v>3</v>
      </c>
      <c r="AK22" s="200"/>
      <c r="AL22" s="205"/>
      <c r="AM22" s="206"/>
      <c r="AN22" s="251" t="s">
        <v>597</v>
      </c>
      <c r="AO22" s="252"/>
    </row>
    <row r="23" spans="2:41" ht="30" customHeight="1" x14ac:dyDescent="0.15">
      <c r="B23" s="198"/>
      <c r="C23" s="199"/>
      <c r="D23" s="201"/>
      <c r="E23" s="201"/>
      <c r="F23" s="217" t="s">
        <v>710</v>
      </c>
      <c r="G23" s="218"/>
      <c r="H23" s="218"/>
      <c r="I23" s="218"/>
      <c r="J23" s="218"/>
      <c r="K23" s="218" t="s">
        <v>711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734</v>
      </c>
      <c r="AA23" s="218"/>
      <c r="AB23" s="218"/>
      <c r="AC23" s="218"/>
      <c r="AD23" s="218"/>
      <c r="AE23" s="218" t="s">
        <v>735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 x14ac:dyDescent="0.15">
      <c r="B24" s="208">
        <v>2</v>
      </c>
      <c r="C24" s="209"/>
      <c r="D24" s="212">
        <v>2</v>
      </c>
      <c r="E24" s="212"/>
      <c r="F24" s="170" t="s">
        <v>716</v>
      </c>
      <c r="G24" s="171"/>
      <c r="H24" s="171"/>
      <c r="I24" s="171"/>
      <c r="J24" s="171"/>
      <c r="K24" s="171" t="s">
        <v>717</v>
      </c>
      <c r="L24" s="171"/>
      <c r="M24" s="171"/>
      <c r="N24" s="171"/>
      <c r="O24" s="172"/>
      <c r="P24" s="212">
        <v>3</v>
      </c>
      <c r="Q24" s="212"/>
      <c r="R24" s="214"/>
      <c r="S24" s="116"/>
      <c r="T24" s="220" t="s">
        <v>544</v>
      </c>
      <c r="U24" s="221"/>
      <c r="V24" s="208">
        <v>8</v>
      </c>
      <c r="W24" s="209"/>
      <c r="X24" s="212">
        <v>8</v>
      </c>
      <c r="Y24" s="212"/>
      <c r="Z24" s="170" t="s">
        <v>740</v>
      </c>
      <c r="AA24" s="171"/>
      <c r="AB24" s="171"/>
      <c r="AC24" s="171"/>
      <c r="AD24" s="171"/>
      <c r="AE24" s="171" t="s">
        <v>741</v>
      </c>
      <c r="AF24" s="171"/>
      <c r="AG24" s="171"/>
      <c r="AH24" s="171"/>
      <c r="AI24" s="172"/>
      <c r="AJ24" s="212">
        <v>3</v>
      </c>
      <c r="AK24" s="212"/>
      <c r="AL24" s="214"/>
      <c r="AM24" s="116"/>
      <c r="AN24" s="245" t="s">
        <v>544</v>
      </c>
      <c r="AO24" s="246"/>
    </row>
    <row r="25" spans="2:41" ht="30" customHeight="1" x14ac:dyDescent="0.15">
      <c r="B25" s="210"/>
      <c r="C25" s="211"/>
      <c r="D25" s="213"/>
      <c r="E25" s="213"/>
      <c r="F25" s="224" t="s">
        <v>714</v>
      </c>
      <c r="G25" s="225"/>
      <c r="H25" s="225"/>
      <c r="I25" s="225"/>
      <c r="J25" s="225"/>
      <c r="K25" s="225" t="s">
        <v>715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 t="s">
        <v>738</v>
      </c>
      <c r="AA25" s="225"/>
      <c r="AB25" s="225"/>
      <c r="AC25" s="225"/>
      <c r="AD25" s="225"/>
      <c r="AE25" s="225" t="s">
        <v>739</v>
      </c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 x14ac:dyDescent="0.15">
      <c r="B26" s="198">
        <v>3</v>
      </c>
      <c r="C26" s="199"/>
      <c r="D26" s="212">
        <v>3</v>
      </c>
      <c r="E26" s="212"/>
      <c r="F26" s="170" t="s">
        <v>720</v>
      </c>
      <c r="G26" s="171"/>
      <c r="H26" s="171"/>
      <c r="I26" s="171"/>
      <c r="J26" s="171"/>
      <c r="K26" s="171" t="s">
        <v>721</v>
      </c>
      <c r="L26" s="171"/>
      <c r="M26" s="171"/>
      <c r="N26" s="171"/>
      <c r="O26" s="172"/>
      <c r="P26" s="212">
        <v>3</v>
      </c>
      <c r="Q26" s="212"/>
      <c r="R26" s="214"/>
      <c r="S26" s="116"/>
      <c r="T26" s="249" t="s">
        <v>544</v>
      </c>
      <c r="U26" s="250"/>
      <c r="V26" s="198">
        <v>9</v>
      </c>
      <c r="W26" s="199"/>
      <c r="X26" s="212">
        <v>9</v>
      </c>
      <c r="Y26" s="212"/>
      <c r="Z26" s="170" t="s">
        <v>744</v>
      </c>
      <c r="AA26" s="171"/>
      <c r="AB26" s="171"/>
      <c r="AC26" s="171"/>
      <c r="AD26" s="171"/>
      <c r="AE26" s="171" t="s">
        <v>745</v>
      </c>
      <c r="AF26" s="171"/>
      <c r="AG26" s="171"/>
      <c r="AH26" s="171"/>
      <c r="AI26" s="172"/>
      <c r="AJ26" s="212">
        <v>2</v>
      </c>
      <c r="AK26" s="212"/>
      <c r="AL26" s="214"/>
      <c r="AM26" s="116"/>
      <c r="AN26" s="245" t="s">
        <v>544</v>
      </c>
      <c r="AO26" s="246"/>
    </row>
    <row r="27" spans="2:41" ht="30" customHeight="1" x14ac:dyDescent="0.15">
      <c r="B27" s="198"/>
      <c r="C27" s="199"/>
      <c r="D27" s="213"/>
      <c r="E27" s="213"/>
      <c r="F27" s="224" t="s">
        <v>718</v>
      </c>
      <c r="G27" s="225"/>
      <c r="H27" s="225"/>
      <c r="I27" s="225"/>
      <c r="J27" s="225"/>
      <c r="K27" s="225" t="s">
        <v>719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 t="s">
        <v>742</v>
      </c>
      <c r="AA27" s="225"/>
      <c r="AB27" s="225"/>
      <c r="AC27" s="225"/>
      <c r="AD27" s="225"/>
      <c r="AE27" s="225" t="s">
        <v>743</v>
      </c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 x14ac:dyDescent="0.15">
      <c r="B28" s="208">
        <v>4</v>
      </c>
      <c r="C28" s="209"/>
      <c r="D28" s="212">
        <v>4</v>
      </c>
      <c r="E28" s="212"/>
      <c r="F28" s="170" t="s">
        <v>724</v>
      </c>
      <c r="G28" s="171"/>
      <c r="H28" s="171"/>
      <c r="I28" s="171"/>
      <c r="J28" s="171"/>
      <c r="K28" s="171" t="s">
        <v>725</v>
      </c>
      <c r="L28" s="171"/>
      <c r="M28" s="171"/>
      <c r="N28" s="171"/>
      <c r="O28" s="172"/>
      <c r="P28" s="212">
        <v>3</v>
      </c>
      <c r="Q28" s="212"/>
      <c r="R28" s="214"/>
      <c r="S28" s="116"/>
      <c r="T28" s="245" t="s">
        <v>544</v>
      </c>
      <c r="U28" s="246"/>
      <c r="V28" s="208">
        <v>10</v>
      </c>
      <c r="W28" s="209"/>
      <c r="X28" s="212">
        <v>10</v>
      </c>
      <c r="Y28" s="212"/>
      <c r="Z28" s="170" t="s">
        <v>748</v>
      </c>
      <c r="AA28" s="171"/>
      <c r="AB28" s="171"/>
      <c r="AC28" s="171"/>
      <c r="AD28" s="171"/>
      <c r="AE28" s="171" t="s">
        <v>749</v>
      </c>
      <c r="AF28" s="171"/>
      <c r="AG28" s="171"/>
      <c r="AH28" s="171"/>
      <c r="AI28" s="172"/>
      <c r="AJ28" s="212">
        <v>2</v>
      </c>
      <c r="AK28" s="212"/>
      <c r="AL28" s="214"/>
      <c r="AM28" s="116"/>
      <c r="AN28" s="245" t="s">
        <v>544</v>
      </c>
      <c r="AO28" s="246"/>
    </row>
    <row r="29" spans="2:41" ht="30" customHeight="1" x14ac:dyDescent="0.15">
      <c r="B29" s="210"/>
      <c r="C29" s="211"/>
      <c r="D29" s="213"/>
      <c r="E29" s="213"/>
      <c r="F29" s="224" t="s">
        <v>722</v>
      </c>
      <c r="G29" s="225"/>
      <c r="H29" s="225"/>
      <c r="I29" s="225"/>
      <c r="J29" s="225"/>
      <c r="K29" s="225" t="s">
        <v>723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 t="s">
        <v>746</v>
      </c>
      <c r="AA29" s="225"/>
      <c r="AB29" s="225"/>
      <c r="AC29" s="225"/>
      <c r="AD29" s="225"/>
      <c r="AE29" s="225" t="s">
        <v>747</v>
      </c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 x14ac:dyDescent="0.15">
      <c r="B30" s="198">
        <v>5</v>
      </c>
      <c r="C30" s="199"/>
      <c r="D30" s="212">
        <v>5</v>
      </c>
      <c r="E30" s="212"/>
      <c r="F30" s="170" t="s">
        <v>728</v>
      </c>
      <c r="G30" s="171"/>
      <c r="H30" s="171"/>
      <c r="I30" s="171"/>
      <c r="J30" s="171"/>
      <c r="K30" s="171" t="s">
        <v>729</v>
      </c>
      <c r="L30" s="171"/>
      <c r="M30" s="171"/>
      <c r="N30" s="171"/>
      <c r="O30" s="172"/>
      <c r="P30" s="212">
        <v>3</v>
      </c>
      <c r="Q30" s="212"/>
      <c r="R30" s="214"/>
      <c r="S30" s="116"/>
      <c r="T30" s="245" t="s">
        <v>544</v>
      </c>
      <c r="U30" s="246"/>
      <c r="V30" s="227">
        <v>11</v>
      </c>
      <c r="W30" s="228"/>
      <c r="X30" s="212">
        <v>11</v>
      </c>
      <c r="Y30" s="212"/>
      <c r="Z30" s="170" t="s">
        <v>752</v>
      </c>
      <c r="AA30" s="171"/>
      <c r="AB30" s="171"/>
      <c r="AC30" s="171"/>
      <c r="AD30" s="171"/>
      <c r="AE30" s="171" t="s">
        <v>753</v>
      </c>
      <c r="AF30" s="171"/>
      <c r="AG30" s="171"/>
      <c r="AH30" s="171"/>
      <c r="AI30" s="172"/>
      <c r="AJ30" s="212">
        <v>2</v>
      </c>
      <c r="AK30" s="212"/>
      <c r="AL30" s="214"/>
      <c r="AM30" s="116"/>
      <c r="AN30" s="245" t="s">
        <v>544</v>
      </c>
      <c r="AO30" s="246"/>
    </row>
    <row r="31" spans="2:41" ht="30" customHeight="1" x14ac:dyDescent="0.15">
      <c r="B31" s="198"/>
      <c r="C31" s="199"/>
      <c r="D31" s="213"/>
      <c r="E31" s="213"/>
      <c r="F31" s="224" t="s">
        <v>726</v>
      </c>
      <c r="G31" s="225"/>
      <c r="H31" s="225"/>
      <c r="I31" s="225"/>
      <c r="J31" s="225"/>
      <c r="K31" s="225" t="s">
        <v>727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 t="s">
        <v>750</v>
      </c>
      <c r="AA31" s="225"/>
      <c r="AB31" s="225"/>
      <c r="AC31" s="225"/>
      <c r="AD31" s="225"/>
      <c r="AE31" s="225" t="s">
        <v>751</v>
      </c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 x14ac:dyDescent="0.15">
      <c r="B32" s="208">
        <v>6</v>
      </c>
      <c r="C32" s="209"/>
      <c r="D32" s="212">
        <v>6</v>
      </c>
      <c r="E32" s="212"/>
      <c r="F32" s="170" t="s">
        <v>732</v>
      </c>
      <c r="G32" s="171"/>
      <c r="H32" s="171"/>
      <c r="I32" s="171"/>
      <c r="J32" s="171"/>
      <c r="K32" s="171" t="s">
        <v>733</v>
      </c>
      <c r="L32" s="171"/>
      <c r="M32" s="171"/>
      <c r="N32" s="171"/>
      <c r="O32" s="172"/>
      <c r="P32" s="212">
        <v>3</v>
      </c>
      <c r="Q32" s="212"/>
      <c r="R32" s="214"/>
      <c r="S32" s="116"/>
      <c r="T32" s="245" t="s">
        <v>544</v>
      </c>
      <c r="U32" s="246"/>
      <c r="V32" s="227">
        <v>12</v>
      </c>
      <c r="W32" s="228"/>
      <c r="X32" s="212"/>
      <c r="Y32" s="212"/>
      <c r="Z32" s="170"/>
      <c r="AA32" s="171"/>
      <c r="AB32" s="171"/>
      <c r="AC32" s="171"/>
      <c r="AD32" s="171"/>
      <c r="AE32" s="171"/>
      <c r="AF32" s="171"/>
      <c r="AG32" s="171"/>
      <c r="AH32" s="171"/>
      <c r="AI32" s="172"/>
      <c r="AJ32" s="212"/>
      <c r="AK32" s="212"/>
      <c r="AL32" s="214"/>
      <c r="AM32" s="116"/>
      <c r="AN32" s="245" t="s">
        <v>544</v>
      </c>
      <c r="AO32" s="246"/>
    </row>
    <row r="33" spans="1:43" ht="30" customHeight="1" thickBot="1" x14ac:dyDescent="0.2">
      <c r="B33" s="229"/>
      <c r="C33" s="230"/>
      <c r="D33" s="231"/>
      <c r="E33" s="231"/>
      <c r="F33" s="161" t="s">
        <v>731</v>
      </c>
      <c r="G33" s="162"/>
      <c r="H33" s="162"/>
      <c r="I33" s="162"/>
      <c r="J33" s="162"/>
      <c r="K33" s="162" t="s">
        <v>730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/>
      <c r="AA33" s="162"/>
      <c r="AB33" s="162"/>
      <c r="AC33" s="162"/>
      <c r="AD33" s="162"/>
      <c r="AE33" s="162"/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 x14ac:dyDescent="0.15"/>
    <row r="35" spans="1:43" ht="18" customHeight="1" thickBot="1" x14ac:dyDescent="0.2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 x14ac:dyDescent="0.2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 x14ac:dyDescent="0.15"/>
    <row r="38" spans="1:43" ht="18" customHeight="1" x14ac:dyDescent="0.15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 x14ac:dyDescent="0.15">
      <c r="B39" s="62">
        <v>2019</v>
      </c>
      <c r="C39" s="62"/>
      <c r="D39" s="62"/>
      <c r="E39" s="62"/>
      <c r="F39" s="63" t="s">
        <v>685</v>
      </c>
      <c r="G39" s="63"/>
      <c r="H39" s="62">
        <v>5</v>
      </c>
      <c r="I39" s="62"/>
      <c r="J39" s="63" t="s">
        <v>679</v>
      </c>
      <c r="K39" s="63"/>
      <c r="L39" s="62">
        <v>7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 x14ac:dyDescent="0.15"/>
    <row r="41" spans="1:43" ht="24" customHeight="1" x14ac:dyDescent="0.2">
      <c r="A41" s="49" t="s">
        <v>580</v>
      </c>
      <c r="B41" s="57" t="s">
        <v>754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755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 x14ac:dyDescent="0.15"/>
    <row r="43" spans="1:43" ht="24" customHeight="1" x14ac:dyDescent="0.2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 x14ac:dyDescent="0.15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 x14ac:dyDescent="0.2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1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6129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中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 x14ac:dyDescent="0.15">
      <c r="A3" s="361" t="s">
        <v>2</v>
      </c>
      <c r="B3" s="362"/>
      <c r="C3" s="362"/>
      <c r="D3" s="363"/>
      <c r="E3" s="380" t="str">
        <f>CONCATENATE(入力!F3,"　　",入力!F8)</f>
        <v>伊勢原市立成瀬中学校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 x14ac:dyDescent="0.15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 x14ac:dyDescent="0.15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 x14ac:dyDescent="0.15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 x14ac:dyDescent="0.15">
      <c r="A7" s="167" t="s">
        <v>0</v>
      </c>
      <c r="B7" s="168"/>
      <c r="C7" s="168"/>
      <c r="D7" s="169"/>
      <c r="E7" s="376" t="str">
        <f>IF(入力!F12="","",入力!F12)</f>
        <v>くろさき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 x14ac:dyDescent="0.2">
      <c r="A8" s="132" t="s">
        <v>6</v>
      </c>
      <c r="B8" s="98"/>
      <c r="C8" s="98"/>
      <c r="D8" s="133"/>
      <c r="E8" s="364" t="str">
        <f>IF(入力!F13="","",入力!F13)</f>
        <v>黒崎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 x14ac:dyDescent="0.15">
      <c r="A9" s="167" t="s">
        <v>0</v>
      </c>
      <c r="B9" s="168"/>
      <c r="C9" s="168"/>
      <c r="D9" s="169"/>
      <c r="E9" s="173" t="str">
        <f>IF(入力!F15="","",入力!F15)</f>
        <v/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 x14ac:dyDescent="0.2">
      <c r="A10" s="111" t="s">
        <v>8</v>
      </c>
      <c r="B10" s="112"/>
      <c r="C10" s="112"/>
      <c r="D10" s="113"/>
      <c r="E10" s="339" t="str">
        <f>IF(入力!F16="","",入力!F16)</f>
        <v/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 x14ac:dyDescent="0.15"/>
    <row r="12" spans="1:40" ht="22.5" customHeight="1" thickBot="1" x14ac:dyDescent="0.2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 x14ac:dyDescent="0.15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 x14ac:dyDescent="0.2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 x14ac:dyDescent="0.15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たかべ</v>
      </c>
      <c r="F15" s="330"/>
      <c r="G15" s="330"/>
      <c r="H15" s="330"/>
      <c r="I15" s="330"/>
      <c r="J15" s="330" t="str">
        <f>IF(入力!K22="","",入力!K22)</f>
        <v>なおや</v>
      </c>
      <c r="K15" s="330"/>
      <c r="L15" s="330"/>
      <c r="M15" s="330"/>
      <c r="N15" s="331"/>
      <c r="O15" s="332">
        <f>IF(入力!P22="","",入力!P22)</f>
        <v>3</v>
      </c>
      <c r="P15" s="332"/>
      <c r="Q15" s="328" t="str">
        <f>IF(入力!R22="","",入力!R22)</f>
        <v/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7</v>
      </c>
      <c r="X15" s="332"/>
      <c r="Y15" s="341" t="str">
        <f>IF(入力!Z22="","",入力!Z22)</f>
        <v>やなぎさわ</v>
      </c>
      <c r="Z15" s="330"/>
      <c r="AA15" s="330"/>
      <c r="AB15" s="330"/>
      <c r="AC15" s="330"/>
      <c r="AD15" s="330" t="str">
        <f>IF(入力!AE22="","",入力!AE22)</f>
        <v>りゅう</v>
      </c>
      <c r="AE15" s="330"/>
      <c r="AF15" s="330"/>
      <c r="AG15" s="330"/>
      <c r="AH15" s="331"/>
      <c r="AI15" s="332">
        <f>IF(入力!AJ22="","",入力!AJ22)</f>
        <v>3</v>
      </c>
      <c r="AJ15" s="332"/>
      <c r="AK15" s="328" t="str">
        <f>IF(入力!AL22="","",入力!AL22)</f>
        <v/>
      </c>
      <c r="AL15" s="329"/>
      <c r="AM15" s="328" t="str">
        <f>IF(入力!AN22="","",入力!AN22)</f>
        <v>○</v>
      </c>
      <c r="AN15" s="342"/>
    </row>
    <row r="16" spans="1:40" ht="37.5" customHeight="1" x14ac:dyDescent="0.15">
      <c r="A16" s="198"/>
      <c r="B16" s="199"/>
      <c r="C16" s="333"/>
      <c r="D16" s="333"/>
      <c r="E16" s="344" t="str">
        <f>IF(入力!F23="","",入力!F23)</f>
        <v>高部</v>
      </c>
      <c r="F16" s="345"/>
      <c r="G16" s="345"/>
      <c r="H16" s="345"/>
      <c r="I16" s="345"/>
      <c r="J16" s="345" t="str">
        <f>IF(入力!K23="","",入力!K23)</f>
        <v>直也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柳沢</v>
      </c>
      <c r="Z16" s="345"/>
      <c r="AA16" s="345"/>
      <c r="AB16" s="345"/>
      <c r="AC16" s="345"/>
      <c r="AD16" s="345" t="str">
        <f>IF(入力!AE23="","",入力!AE23)</f>
        <v>龍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 x14ac:dyDescent="0.15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さとう</v>
      </c>
      <c r="F17" s="316"/>
      <c r="G17" s="316"/>
      <c r="H17" s="316"/>
      <c r="I17" s="316"/>
      <c r="J17" s="316" t="str">
        <f>IF(入力!K24="","",入力!K24)</f>
        <v>ゆずき</v>
      </c>
      <c r="K17" s="316"/>
      <c r="L17" s="316"/>
      <c r="M17" s="316"/>
      <c r="N17" s="317"/>
      <c r="O17" s="312">
        <f>IF(入力!P24="","",入力!P24)</f>
        <v>3</v>
      </c>
      <c r="P17" s="312"/>
      <c r="Q17" s="310" t="str">
        <f>IF(入力!R24="","",入力!R24)</f>
        <v/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>
        <f>IF(入力!X24="","",入力!X24)</f>
        <v>8</v>
      </c>
      <c r="X17" s="312"/>
      <c r="Y17" s="315" t="str">
        <f>IF(入力!Z24="","",入力!Z24)</f>
        <v>ながね</v>
      </c>
      <c r="Z17" s="316"/>
      <c r="AA17" s="316"/>
      <c r="AB17" s="316"/>
      <c r="AC17" s="316"/>
      <c r="AD17" s="316" t="str">
        <f>IF(入力!AE24="","",入力!AE24)</f>
        <v>あゆむ</v>
      </c>
      <c r="AE17" s="316"/>
      <c r="AF17" s="316"/>
      <c r="AG17" s="316"/>
      <c r="AH17" s="317"/>
      <c r="AI17" s="312">
        <f>IF(入力!AJ24="","",入力!AJ24)</f>
        <v>3</v>
      </c>
      <c r="AJ17" s="312"/>
      <c r="AK17" s="310" t="str">
        <f>IF(入力!AL24="","",入力!AL24)</f>
        <v/>
      </c>
      <c r="AL17" s="110"/>
      <c r="AM17" s="318" t="str">
        <f>IF(入力!AN24="","",入力!AN24)</f>
        <v>○</v>
      </c>
      <c r="AN17" s="319"/>
    </row>
    <row r="18" spans="1:40" ht="37.5" customHeight="1" x14ac:dyDescent="0.15">
      <c r="A18" s="210"/>
      <c r="B18" s="211"/>
      <c r="C18" s="313"/>
      <c r="D18" s="313"/>
      <c r="E18" s="308" t="str">
        <f>IF(入力!F25="","",入力!F25)</f>
        <v>佐藤</v>
      </c>
      <c r="F18" s="309"/>
      <c r="G18" s="309"/>
      <c r="H18" s="309"/>
      <c r="I18" s="309"/>
      <c r="J18" s="309" t="str">
        <f>IF(入力!K25="","",入力!K25)</f>
        <v>柚樹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>長根</v>
      </c>
      <c r="Z18" s="309"/>
      <c r="AA18" s="309"/>
      <c r="AB18" s="309"/>
      <c r="AC18" s="309"/>
      <c r="AD18" s="309" t="str">
        <f>IF(入力!AE25="","",入力!AE25)</f>
        <v>歩志</v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 x14ac:dyDescent="0.15">
      <c r="A19" s="198">
        <v>3</v>
      </c>
      <c r="B19" s="199"/>
      <c r="C19" s="312">
        <f>IF(入力!D26="","",入力!D26)</f>
        <v>3</v>
      </c>
      <c r="D19" s="312"/>
      <c r="E19" s="315" t="str">
        <f>IF(入力!F26="","",入力!F26)</f>
        <v>すずき</v>
      </c>
      <c r="F19" s="316"/>
      <c r="G19" s="316"/>
      <c r="H19" s="316"/>
      <c r="I19" s="316"/>
      <c r="J19" s="316" t="str">
        <f>IF(入力!K26="","",入力!K26)</f>
        <v>りょうた</v>
      </c>
      <c r="K19" s="316"/>
      <c r="L19" s="316"/>
      <c r="M19" s="316"/>
      <c r="N19" s="317"/>
      <c r="O19" s="312">
        <f>IF(入力!P26="","",入力!P26)</f>
        <v>3</v>
      </c>
      <c r="P19" s="312"/>
      <c r="Q19" s="310" t="str">
        <f>IF(入力!R26="","",入力!R26)</f>
        <v/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>
        <f>IF(入力!X26="","",入力!X26)</f>
        <v>9</v>
      </c>
      <c r="X19" s="312"/>
      <c r="Y19" s="315" t="str">
        <f>IF(入力!Z26="","",入力!Z26)</f>
        <v>さじ</v>
      </c>
      <c r="Z19" s="316"/>
      <c r="AA19" s="316"/>
      <c r="AB19" s="316"/>
      <c r="AC19" s="316"/>
      <c r="AD19" s="316" t="str">
        <f>IF(入力!AE26="","",入力!AE26)</f>
        <v>ゆうすけ</v>
      </c>
      <c r="AE19" s="316"/>
      <c r="AF19" s="316"/>
      <c r="AG19" s="316"/>
      <c r="AH19" s="317"/>
      <c r="AI19" s="312">
        <f>IF(入力!AJ26="","",入力!AJ26)</f>
        <v>2</v>
      </c>
      <c r="AJ19" s="312"/>
      <c r="AK19" s="310" t="str">
        <f>IF(入力!AL26="","",入力!AL26)</f>
        <v/>
      </c>
      <c r="AL19" s="110"/>
      <c r="AM19" s="318" t="str">
        <f>IF(入力!AN26="","",入力!AN26)</f>
        <v>○</v>
      </c>
      <c r="AN19" s="319"/>
    </row>
    <row r="20" spans="1:40" ht="37.5" customHeight="1" x14ac:dyDescent="0.15">
      <c r="A20" s="198"/>
      <c r="B20" s="199"/>
      <c r="C20" s="313"/>
      <c r="D20" s="313"/>
      <c r="E20" s="308" t="str">
        <f>IF(入力!F27="","",入力!F27)</f>
        <v>鈴木</v>
      </c>
      <c r="F20" s="309"/>
      <c r="G20" s="309"/>
      <c r="H20" s="309"/>
      <c r="I20" s="309"/>
      <c r="J20" s="309" t="str">
        <f>IF(入力!K27="","",入力!K27)</f>
        <v>涼太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>佐治</v>
      </c>
      <c r="Z20" s="309"/>
      <c r="AA20" s="309"/>
      <c r="AB20" s="309"/>
      <c r="AC20" s="309"/>
      <c r="AD20" s="309" t="str">
        <f>IF(入力!AE27="","",入力!AE27)</f>
        <v>佑亮</v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 x14ac:dyDescent="0.15">
      <c r="A21" s="208">
        <v>4</v>
      </c>
      <c r="B21" s="209"/>
      <c r="C21" s="312">
        <f>IF(入力!D28="","",入力!D28)</f>
        <v>4</v>
      </c>
      <c r="D21" s="312"/>
      <c r="E21" s="315" t="str">
        <f>IF(入力!F28="","",入力!F28)</f>
        <v>かい</v>
      </c>
      <c r="F21" s="316"/>
      <c r="G21" s="316"/>
      <c r="H21" s="316"/>
      <c r="I21" s="316"/>
      <c r="J21" s="316" t="str">
        <f>IF(入力!K28="","",入力!K28)</f>
        <v>いさみ</v>
      </c>
      <c r="K21" s="316"/>
      <c r="L21" s="316"/>
      <c r="M21" s="316"/>
      <c r="N21" s="317"/>
      <c r="O21" s="312">
        <f>IF(入力!P28="","",入力!P28)</f>
        <v>3</v>
      </c>
      <c r="P21" s="312"/>
      <c r="Q21" s="310" t="str">
        <f>IF(入力!R28="","",入力!R28)</f>
        <v/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>
        <f>IF(入力!X28="","",入力!X28)</f>
        <v>10</v>
      </c>
      <c r="X21" s="312"/>
      <c r="Y21" s="315" t="str">
        <f>IF(入力!Z28="","",入力!Z28)</f>
        <v>みやはら</v>
      </c>
      <c r="Z21" s="316"/>
      <c r="AA21" s="316"/>
      <c r="AB21" s="316"/>
      <c r="AC21" s="316"/>
      <c r="AD21" s="316" t="str">
        <f>IF(入力!AE28="","",入力!AE28)</f>
        <v>ともや</v>
      </c>
      <c r="AE21" s="316"/>
      <c r="AF21" s="316"/>
      <c r="AG21" s="316"/>
      <c r="AH21" s="317"/>
      <c r="AI21" s="312">
        <f>IF(入力!AJ28="","",入力!AJ28)</f>
        <v>2</v>
      </c>
      <c r="AJ21" s="312"/>
      <c r="AK21" s="310" t="str">
        <f>IF(入力!AL28="","",入力!AL28)</f>
        <v/>
      </c>
      <c r="AL21" s="110"/>
      <c r="AM21" s="318" t="str">
        <f>IF(入力!AN28="","",入力!AN28)</f>
        <v>○</v>
      </c>
      <c r="AN21" s="319"/>
    </row>
    <row r="22" spans="1:40" ht="37.5" customHeight="1" x14ac:dyDescent="0.15">
      <c r="A22" s="210"/>
      <c r="B22" s="211"/>
      <c r="C22" s="313"/>
      <c r="D22" s="313"/>
      <c r="E22" s="308" t="str">
        <f>IF(入力!F29="","",入力!F29)</f>
        <v>甲斐</v>
      </c>
      <c r="F22" s="309"/>
      <c r="G22" s="309"/>
      <c r="H22" s="309"/>
      <c r="I22" s="309"/>
      <c r="J22" s="309" t="str">
        <f>IF(入力!K29="","",入力!K29)</f>
        <v>勇海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>宮原</v>
      </c>
      <c r="Z22" s="309"/>
      <c r="AA22" s="309"/>
      <c r="AB22" s="309"/>
      <c r="AC22" s="309"/>
      <c r="AD22" s="309" t="str">
        <f>IF(入力!AE29="","",入力!AE29)</f>
        <v>友哉</v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 x14ac:dyDescent="0.15">
      <c r="A23" s="198">
        <v>5</v>
      </c>
      <c r="B23" s="199"/>
      <c r="C23" s="312">
        <f>IF(入力!D30="","",入力!D30)</f>
        <v>5</v>
      </c>
      <c r="D23" s="312"/>
      <c r="E23" s="315" t="str">
        <f>IF(入力!F30="","",入力!F30)</f>
        <v>はら</v>
      </c>
      <c r="F23" s="316"/>
      <c r="G23" s="316"/>
      <c r="H23" s="316"/>
      <c r="I23" s="316"/>
      <c r="J23" s="316" t="str">
        <f>IF(入力!K30="","",入力!K30)</f>
        <v>りょうえい</v>
      </c>
      <c r="K23" s="316"/>
      <c r="L23" s="316"/>
      <c r="M23" s="316"/>
      <c r="N23" s="317"/>
      <c r="O23" s="312">
        <f>IF(入力!P30="","",入力!P30)</f>
        <v>3</v>
      </c>
      <c r="P23" s="312"/>
      <c r="Q23" s="310" t="str">
        <f>IF(入力!R30="","",入力!R30)</f>
        <v/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>
        <f>IF(入力!X30="","",入力!X30)</f>
        <v>11</v>
      </c>
      <c r="X23" s="312"/>
      <c r="Y23" s="315" t="str">
        <f>IF(入力!Z30="","",入力!Z30)</f>
        <v>かとう</v>
      </c>
      <c r="Z23" s="316"/>
      <c r="AA23" s="316"/>
      <c r="AB23" s="316"/>
      <c r="AC23" s="316"/>
      <c r="AD23" s="316" t="str">
        <f>IF(入力!AE30="","",入力!AE30)</f>
        <v>じょう</v>
      </c>
      <c r="AE23" s="316"/>
      <c r="AF23" s="316"/>
      <c r="AG23" s="316"/>
      <c r="AH23" s="317"/>
      <c r="AI23" s="312">
        <f>IF(入力!AJ30="","",入力!AJ30)</f>
        <v>2</v>
      </c>
      <c r="AJ23" s="312"/>
      <c r="AK23" s="310" t="str">
        <f>IF(入力!AL30="","",入力!AL30)</f>
        <v/>
      </c>
      <c r="AL23" s="110"/>
      <c r="AM23" s="318" t="str">
        <f>IF(入力!AN30="","",入力!AN30)</f>
        <v>○</v>
      </c>
      <c r="AN23" s="319"/>
    </row>
    <row r="24" spans="1:40" ht="37.5" customHeight="1" x14ac:dyDescent="0.15">
      <c r="A24" s="198"/>
      <c r="B24" s="199"/>
      <c r="C24" s="313"/>
      <c r="D24" s="313"/>
      <c r="E24" s="308" t="str">
        <f>IF(入力!F31="","",入力!F31)</f>
        <v>原</v>
      </c>
      <c r="F24" s="309"/>
      <c r="G24" s="309"/>
      <c r="H24" s="309"/>
      <c r="I24" s="309"/>
      <c r="J24" s="309" t="str">
        <f>IF(入力!K31="","",入力!K31)</f>
        <v>凌瑛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>加藤</v>
      </c>
      <c r="Z24" s="309"/>
      <c r="AA24" s="309"/>
      <c r="AB24" s="309"/>
      <c r="AC24" s="309"/>
      <c r="AD24" s="309" t="str">
        <f>IF(入力!AE31="","",入力!AE31)</f>
        <v>路洋</v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 x14ac:dyDescent="0.15">
      <c r="A25" s="208">
        <v>6</v>
      </c>
      <c r="B25" s="209"/>
      <c r="C25" s="312">
        <f>IF(入力!D32="","",入力!D32)</f>
        <v>6</v>
      </c>
      <c r="D25" s="312"/>
      <c r="E25" s="315" t="str">
        <f>IF(入力!F32="","",入力!F32)</f>
        <v>わたなべ</v>
      </c>
      <c r="F25" s="316"/>
      <c r="G25" s="316"/>
      <c r="H25" s="316"/>
      <c r="I25" s="316"/>
      <c r="J25" s="316" t="str">
        <f>IF(入力!K32="","",入力!K32)</f>
        <v>しょうた</v>
      </c>
      <c r="K25" s="316"/>
      <c r="L25" s="316"/>
      <c r="M25" s="316"/>
      <c r="N25" s="317"/>
      <c r="O25" s="312">
        <f>IF(入力!P32="","",入力!P32)</f>
        <v>3</v>
      </c>
      <c r="P25" s="312"/>
      <c r="Q25" s="310" t="str">
        <f>IF(入力!R32="","",入力!R32)</f>
        <v/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 t="str">
        <f>IF(入力!X32="","",入力!X32)</f>
        <v/>
      </c>
      <c r="X25" s="312"/>
      <c r="Y25" s="315" t="str">
        <f>IF(入力!Z32="","",入力!Z32)</f>
        <v/>
      </c>
      <c r="Z25" s="316"/>
      <c r="AA25" s="316"/>
      <c r="AB25" s="316"/>
      <c r="AC25" s="316"/>
      <c r="AD25" s="316" t="str">
        <f>IF(入力!AE32="","",入力!AE32)</f>
        <v/>
      </c>
      <c r="AE25" s="316"/>
      <c r="AF25" s="316"/>
      <c r="AG25" s="316"/>
      <c r="AH25" s="317"/>
      <c r="AI25" s="312" t="str">
        <f>IF(入力!AJ32="","",入力!AJ32)</f>
        <v/>
      </c>
      <c r="AJ25" s="312"/>
      <c r="AK25" s="310" t="str">
        <f>IF(入力!AL32="","",入力!AL32)</f>
        <v/>
      </c>
      <c r="AL25" s="110"/>
      <c r="AM25" s="318" t="str">
        <f>IF(入力!AN32="","",入力!AN32)</f>
        <v>○</v>
      </c>
      <c r="AN25" s="319"/>
    </row>
    <row r="26" spans="1:40" ht="37.5" customHeight="1" thickBot="1" x14ac:dyDescent="0.2">
      <c r="A26" s="229"/>
      <c r="B26" s="230"/>
      <c r="C26" s="327"/>
      <c r="D26" s="327"/>
      <c r="E26" s="326" t="str">
        <f>IF(入力!F33="","",入力!F33)</f>
        <v>渡辺</v>
      </c>
      <c r="F26" s="322"/>
      <c r="G26" s="322"/>
      <c r="H26" s="322"/>
      <c r="I26" s="322"/>
      <c r="J26" s="322" t="str">
        <f>IF(入力!K33="","",入力!K33)</f>
        <v>翔太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/>
      </c>
      <c r="Z26" s="322"/>
      <c r="AA26" s="322"/>
      <c r="AB26" s="322"/>
      <c r="AC26" s="322"/>
      <c r="AD26" s="322" t="str">
        <f>IF(入力!AE33="","",入力!AE33)</f>
        <v/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 x14ac:dyDescent="0.2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6129</v>
      </c>
      <c r="B7" s="31" t="str">
        <f t="shared" ref="B7:C7" si="0">IF($A$8="","",IF($A$9="",B8,B8&amp;"・"&amp;B9))</f>
        <v>伊勢原市立成瀬中学校</v>
      </c>
      <c r="C7" s="31">
        <f t="shared" si="0"/>
        <v>0</v>
      </c>
      <c r="D7" s="31" t="str">
        <f>IF($A$8="","",IF(OR($A$9="",D8=D9),D8,D8&amp;"・"&amp;D9))</f>
        <v>中</v>
      </c>
      <c r="E7" s="31">
        <f>IF($A$8="","",IF(OR($A$9="",E8=E9),E8,E8&amp;"・"&amp;E9))</f>
        <v>1</v>
      </c>
      <c r="F7" s="31" t="str">
        <f t="shared" ref="F7:S7" si="1">IF($A$8="","",F8)</f>
        <v>259</v>
      </c>
      <c r="G7" s="31" t="str">
        <f t="shared" si="1"/>
        <v>1114</v>
      </c>
      <c r="H7" s="31">
        <f t="shared" si="1"/>
        <v>0</v>
      </c>
      <c r="I7" s="31" t="str">
        <f t="shared" si="1"/>
        <v>伊勢原市高森２－２２－１</v>
      </c>
      <c r="J7" s="31">
        <f t="shared" si="1"/>
        <v>0</v>
      </c>
      <c r="K7" s="31" t="str">
        <f t="shared" si="1"/>
        <v>0463</v>
      </c>
      <c r="L7" s="31" t="str">
        <f t="shared" si="1"/>
        <v>95</v>
      </c>
      <c r="M7" s="31" t="str">
        <f t="shared" si="1"/>
        <v>1309</v>
      </c>
      <c r="N7" s="31" t="str">
        <f t="shared" si="1"/>
        <v>0463</v>
      </c>
      <c r="O7" s="31" t="str">
        <f t="shared" si="1"/>
        <v>95</v>
      </c>
      <c r="P7" s="31" t="str">
        <f t="shared" si="1"/>
        <v>9588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6129</v>
      </c>
      <c r="B8" s="32" t="str">
        <f>IF(入力!$F$3="","",入力!$F$3)</f>
        <v>伊勢原市立成瀬中学校</v>
      </c>
      <c r="C8" s="32"/>
      <c r="D8" s="32" t="str">
        <f>IF(入力!$Z$2="","",入力!$Z$2)</f>
        <v>中</v>
      </c>
      <c r="E8" s="32">
        <f>IF(入力!$I$2="","",入力!$I$2)</f>
        <v>1</v>
      </c>
      <c r="F8" s="32" t="str">
        <f>IF(入力!$F$6="","",入力!$F$6)</f>
        <v>259</v>
      </c>
      <c r="G8" s="42" t="str">
        <f>IF(入力!$I$6="","",入力!$I$6)</f>
        <v>1114</v>
      </c>
      <c r="H8" s="32"/>
      <c r="I8" s="32" t="str">
        <f>IF(入力!$L$5="","",入力!$L$5)</f>
        <v>伊勢原市高森２－２２－１</v>
      </c>
      <c r="J8" s="32"/>
      <c r="K8" s="42" t="str">
        <f>IF(入力!$AB$4="","",入力!$AB$4)</f>
        <v>0463</v>
      </c>
      <c r="L8" s="42" t="str">
        <f>IF(入力!$AG$4="","",入力!$AG$4)</f>
        <v>95</v>
      </c>
      <c r="M8" s="42" t="str">
        <f>IF(入力!$AL$4="","",入力!$AL$4)</f>
        <v>1309</v>
      </c>
      <c r="N8" s="42" t="str">
        <f>IF(入力!$AB$6="","",入力!$AB$6)</f>
        <v>0463</v>
      </c>
      <c r="O8" s="42" t="str">
        <f>IF(入力!$AG$6="","",入力!$AG$6)</f>
        <v>95</v>
      </c>
      <c r="P8" s="42" t="str">
        <f>IF(入力!$AL$6="","",入力!$AL$6)</f>
        <v>9588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1309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黒崎</v>
      </c>
      <c r="D16" s="32" t="str">
        <f>IF(入力!$K$13="","",入力!$K$13)</f>
        <v>純司</v>
      </c>
      <c r="E16" s="32" t="str">
        <f>IF(入力!$F$12="","",入力!$F$12)</f>
        <v>くろさき</v>
      </c>
      <c r="F16" s="32" t="str">
        <f>IF(入力!$K$12="","",入力!$K$12)</f>
        <v>じゅんじ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高山</v>
      </c>
      <c r="D17" s="32" t="str">
        <f>IF(入力!$AE$13="","",入力!$AE$13)</f>
        <v>泰弘</v>
      </c>
      <c r="E17" s="32" t="str">
        <f>IF(入力!$Z$12="","",入力!$Z$12)</f>
        <v>たかやま</v>
      </c>
      <c r="F17" s="32" t="str">
        <f>IF(入力!$AE$12="","",入力!$AE$12)</f>
        <v>やすひろ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高部</v>
      </c>
      <c r="D24" s="32" t="str">
        <f>IF(入力!$AE$16="","",入力!$AE$16)</f>
        <v>直也</v>
      </c>
      <c r="E24" s="32" t="str">
        <f>IF(入力!$Z$15="","",入力!$Z$15)</f>
        <v>たかべ</v>
      </c>
      <c r="F24" s="32" t="str">
        <f>IF(入力!$AE$15="","",入力!$AE$15)</f>
        <v>なおや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高部</v>
      </c>
      <c r="D53" s="32" t="str">
        <f>IF(OR(L53&lt;&gt;"○",入力!K23=""),"",入力!K23)</f>
        <v>直也</v>
      </c>
      <c r="E53" s="32" t="str">
        <f>IF(OR(L53&lt;&gt;"○",入力!F22=""),"",入力!F22)</f>
        <v>たかべ</v>
      </c>
      <c r="F53" s="32" t="str">
        <f>IF(OR(L53&lt;&gt;"○",入力!K22=""),"",入力!K22)</f>
        <v>なおや</v>
      </c>
      <c r="G53" s="32"/>
      <c r="H53" s="32"/>
      <c r="I53" s="32">
        <f>IF(OR(L53&lt;&gt;"○",入力!P22=""),"",入力!P22)</f>
        <v>3</v>
      </c>
      <c r="J53" s="32" t="str">
        <f>IF(OR(L53&lt;&gt;"○",入力!R22=""),"",入力!R22)</f>
        <v/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佐藤</v>
      </c>
      <c r="D54" s="32" t="str">
        <f>IF(OR(L54&lt;&gt;"○",入力!K25=""),"",入力!K25)</f>
        <v>柚樹</v>
      </c>
      <c r="E54" s="32" t="str">
        <f>IF(OR(L54&lt;&gt;"○",入力!F24=""),"",入力!F24)</f>
        <v>さとう</v>
      </c>
      <c r="F54" s="32" t="str">
        <f>IF(OR(L54&lt;&gt;"○",入力!K24=""),"",入力!K24)</f>
        <v>ゆずき</v>
      </c>
      <c r="G54" s="32"/>
      <c r="H54" s="32"/>
      <c r="I54" s="32">
        <f>IF(OR(L54&lt;&gt;"○",入力!P24=""),"",入力!P24)</f>
        <v>3</v>
      </c>
      <c r="J54" s="32" t="str">
        <f>IF(OR(L54&lt;&gt;"○",入力!R24=""),"",入力!R24)</f>
        <v/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鈴木</v>
      </c>
      <c r="D55" s="32" t="str">
        <f>IF(OR(L55&lt;&gt;"○",入力!K27=""),"",入力!K27)</f>
        <v>涼太</v>
      </c>
      <c r="E55" s="32" t="str">
        <f>IF(OR(L55&lt;&gt;"○",入力!F26=""),"",入力!F26)</f>
        <v>すずき</v>
      </c>
      <c r="F55" s="32" t="str">
        <f>IF(OR(L55&lt;&gt;"○",入力!K26=""),"",入力!K26)</f>
        <v>りょうた</v>
      </c>
      <c r="G55" s="32"/>
      <c r="H55" s="32"/>
      <c r="I55" s="32">
        <f>IF(OR(L55&lt;&gt;"○",入力!P26=""),"",入力!P26)</f>
        <v>3</v>
      </c>
      <c r="J55" s="32" t="str">
        <f>IF(OR(L55&lt;&gt;"○",入力!R26=""),"",入力!R26)</f>
        <v/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甲斐</v>
      </c>
      <c r="D56" s="32" t="str">
        <f>IF(OR(L56&lt;&gt;"○",入力!K29=""),"",入力!K29)</f>
        <v>勇海</v>
      </c>
      <c r="E56" s="32" t="str">
        <f>IF(OR(L56&lt;&gt;"○",入力!F28=""),"",入力!F28)</f>
        <v>かい</v>
      </c>
      <c r="F56" s="32" t="str">
        <f>IF(OR(L56&lt;&gt;"○",入力!K28=""),"",入力!K28)</f>
        <v>いさみ</v>
      </c>
      <c r="G56" s="32"/>
      <c r="H56" s="32"/>
      <c r="I56" s="32">
        <f>IF(OR(L56&lt;&gt;"○",入力!P28=""),"",入力!P28)</f>
        <v>3</v>
      </c>
      <c r="J56" s="32" t="str">
        <f>IF(OR(L56&lt;&gt;"○",入力!R28=""),"",入力!R28)</f>
        <v/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原</v>
      </c>
      <c r="D57" s="32" t="str">
        <f>IF(OR(L57&lt;&gt;"○",入力!K31=""),"",入力!K31)</f>
        <v>凌瑛</v>
      </c>
      <c r="E57" s="32" t="str">
        <f>IF(OR(L57&lt;&gt;"○",入力!F30=""),"",入力!F30)</f>
        <v>はら</v>
      </c>
      <c r="F57" s="32" t="str">
        <f>IF(OR(L57&lt;&gt;"○",入力!K30=""),"",入力!K30)</f>
        <v>りょうえい</v>
      </c>
      <c r="G57" s="32"/>
      <c r="H57" s="32"/>
      <c r="I57" s="32">
        <f>IF(OR(L57&lt;&gt;"○",入力!P30=""),"",入力!P30)</f>
        <v>3</v>
      </c>
      <c r="J57" s="32" t="str">
        <f>IF(OR(L57&lt;&gt;"○",入力!R30=""),"",入力!R30)</f>
        <v/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渡辺</v>
      </c>
      <c r="D58" s="32" t="str">
        <f>IF(OR(L58&lt;&gt;"○",入力!K33=""),"",入力!K33)</f>
        <v>翔太</v>
      </c>
      <c r="E58" s="32" t="str">
        <f>IF(OR(L58&lt;&gt;"○",入力!F32=""),"",入力!F32)</f>
        <v>わたなべ</v>
      </c>
      <c r="F58" s="32" t="str">
        <f>IF(OR(L58&lt;&gt;"○",入力!K32=""),"",入力!K32)</f>
        <v>しょうた</v>
      </c>
      <c r="G58" s="32"/>
      <c r="H58" s="32"/>
      <c r="I58" s="32">
        <f>IF(OR(L58&lt;&gt;"○",入力!P32=""),"",入力!P32)</f>
        <v>3</v>
      </c>
      <c r="J58" s="32" t="str">
        <f>IF(OR(L58&lt;&gt;"○",入力!R32=""),"",入力!R32)</f>
        <v/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柳沢</v>
      </c>
      <c r="D59" s="32" t="str">
        <f>IF(OR(L59&lt;&gt;"○",入力!AE23=""),"",入力!AE23)</f>
        <v>龍</v>
      </c>
      <c r="E59" s="32" t="str">
        <f>IF(OR(L59&lt;&gt;"○",入力!Z22=""),"",入力!Z22)</f>
        <v>やなぎさわ</v>
      </c>
      <c r="F59" s="32" t="str">
        <f>IF(OR(L59&lt;&gt;"○",入力!AE22=""),"",入力!AE22)</f>
        <v>りゅう</v>
      </c>
      <c r="G59" s="32"/>
      <c r="H59" s="32"/>
      <c r="I59" s="32">
        <f>IF(OR(L59&lt;&gt;"○",入力!AJ22=""),"",入力!AJ22)</f>
        <v>3</v>
      </c>
      <c r="J59" s="32" t="str">
        <f>IF(OR(L59&lt;&gt;"○",入力!AL22=""),"",入力!AL22)</f>
        <v/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長根</v>
      </c>
      <c r="D60" s="32" t="str">
        <f>IF(OR(L60&lt;&gt;"○",入力!AE25=""),"",入力!AE25)</f>
        <v>歩志</v>
      </c>
      <c r="E60" s="32" t="str">
        <f>IF(OR(L60&lt;&gt;"○",入力!Z24=""),"",入力!Z24)</f>
        <v>ながね</v>
      </c>
      <c r="F60" s="32" t="str">
        <f>IF(OR(L60&lt;&gt;"○",入力!AE24=""),"",入力!AE24)</f>
        <v>あゆむ</v>
      </c>
      <c r="G60" s="32"/>
      <c r="H60" s="32"/>
      <c r="I60" s="32">
        <f>IF(OR(L60&lt;&gt;"○",入力!AJ24=""),"",入力!AJ24)</f>
        <v>3</v>
      </c>
      <c r="J60" s="32" t="str">
        <f>IF(OR(L60&lt;&gt;"○",入力!AL24=""),"",入力!AL24)</f>
        <v/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佐治</v>
      </c>
      <c r="D61" s="32" t="str">
        <f>IF(OR(L61&lt;&gt;"○",入力!AE27=""),"",入力!AE27)</f>
        <v>佑亮</v>
      </c>
      <c r="E61" s="32" t="str">
        <f>IF(OR(L61&lt;&gt;"○",入力!Z26=""),"",入力!Z26)</f>
        <v>さじ</v>
      </c>
      <c r="F61" s="32" t="str">
        <f>IF(OR(L61&lt;&gt;"○",入力!AE26=""),"",入力!AE26)</f>
        <v>ゆうすけ</v>
      </c>
      <c r="G61" s="32"/>
      <c r="H61" s="32"/>
      <c r="I61" s="32">
        <f>IF(OR(L61&lt;&gt;"○",入力!AJ26=""),"",入力!AJ26)</f>
        <v>2</v>
      </c>
      <c r="J61" s="32" t="str">
        <f>IF(OR(L61&lt;&gt;"○",入力!AL26=""),"",入力!AL26)</f>
        <v/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宮原</v>
      </c>
      <c r="D62" s="32" t="str">
        <f>IF(OR(L62&lt;&gt;"○",入力!AE29=""),"",入力!AE29)</f>
        <v>友哉</v>
      </c>
      <c r="E62" s="32" t="str">
        <f>IF(OR(L62&lt;&gt;"○",入力!Z28=""),"",入力!Z28)</f>
        <v>みやはら</v>
      </c>
      <c r="F62" s="32" t="str">
        <f>IF(OR(L62&lt;&gt;"○",入力!AE28=""),"",入力!AE28)</f>
        <v>ともや</v>
      </c>
      <c r="G62" s="32"/>
      <c r="H62" s="32"/>
      <c r="I62" s="32">
        <f>IF(OR(L62&lt;&gt;"○",入力!AJ28=""),"",入力!AJ28)</f>
        <v>2</v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加藤</v>
      </c>
      <c r="D63" s="32" t="str">
        <f>IF(OR(L63&lt;&gt;"○",入力!AE31=""),"",入力!AE31)</f>
        <v>路洋</v>
      </c>
      <c r="E63" s="32" t="str">
        <f>IF(OR(L63&lt;&gt;"○",入力!Z30=""),"",入力!Z30)</f>
        <v>かとう</v>
      </c>
      <c r="F63" s="32" t="str">
        <f>IF(OR(L63&lt;&gt;"○",入力!AE30=""),"",入力!AE30)</f>
        <v>じょう</v>
      </c>
      <c r="G63" s="32"/>
      <c r="H63" s="32"/>
      <c r="I63" s="32">
        <f>IF(OR(L63&lt;&gt;"○",入力!AJ30=""),"",入力!AJ30)</f>
        <v>2</v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伊勢原市教育委員会</cp:lastModifiedBy>
  <cp:lastPrinted>2019-05-02T02:45:29Z</cp:lastPrinted>
  <dcterms:created xsi:type="dcterms:W3CDTF">2006-11-03T01:52:14Z</dcterms:created>
  <dcterms:modified xsi:type="dcterms:W3CDTF">2019-05-02T02:56:37Z</dcterms:modified>
</cp:coreProperties>
</file>