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95908\Desktop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<sst xmlns="http://schemas.openxmlformats.org/spreadsheetml/2006/main" count="1464" uniqueCount="755">
  <si>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</si>
  <si>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</si>
  <si>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</si>
  <si>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</si>
  <si>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</si>
  <si>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</si>
  <si>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</si>
  <si>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</si>
  <si>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</si>
  <si>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</si>
  <si>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</si>
  <si>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</si>
  <si>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</si>
  <si>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</si>
  <si>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</si>
  <si>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</si>
  <si>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</si>
  <si>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</si>
  <si>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</si>
  <si>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</si>
  <si>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</si>
  <si>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</si>
  <si>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</si>
  <si>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</si>
  <si>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</si>
  <si>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</si>
  <si>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</si>
  <si>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</si>
  <si>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</si>
  <si>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</si>
  <si>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</si>
  <si>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</si>
  <si>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</si>
  <si>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</si>
  <si>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</si>
  <si>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</si>
  <si>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</si>
  <si>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</si>
  <si>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</si>
  <si>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</si>
  <si>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</si>
  <si>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</si>
  <si>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</si>
  <si>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</si>
  <si>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</si>
  <si>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</si>
  <si>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</si>
  <si>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</si>
  <si>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</si>
  <si>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</si>
  <si>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</si>
  <si>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</si>
  <si>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</si>
  <si>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</si>
  <si>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</si>
  <si>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</si>
  <si>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</si>
  <si>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</si>
  <si>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</si>
  <si>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</si>
  <si>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</si>
  <si>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</si>
  <si>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</si>
  <si>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</si>
  <si>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</si>
  <si>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</si>
  <si>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</si>
  <si>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</si>
  <si>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</si>
  <si>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</si>
  <si>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</si>
  <si>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</si>
  <si>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</si>
  <si>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</si>
  <si>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</si>
  <si>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</si>
  <si>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</si>
  <si>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</si>
  <si>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</si>
  <si>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</si>
  <si>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</si>
  <si>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</si>
  <si>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</si>
  <si>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</si>
  <si>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</si>
  <si>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</si>
  <si>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</si>
  <si>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</si>
  <si>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</si>
  <si>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</si>
  <si>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</si>
  <si>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</si>
  <si>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</si>
  <si>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</si>
  <si>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</si>
  <si>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</si>
  <si>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</si>
  <si>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</si>
  <si>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</si>
  <si>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</si>
  <si>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</si>
  <si>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</si>
  <si>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</si>
  <si>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</si>
  <si>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</si>
  <si>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</si>
  <si>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</si>
  <si>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</si>
  <si>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</si>
  <si>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</si>
  <si>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</si>
  <si>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</si>
  <si>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</si>
  <si>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</si>
  <si>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</si>
  <si>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</si>
  <si>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</si>
  <si>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</si>
  <si>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</si>
  <si>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</si>
  <si>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</si>
  <si>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</si>
  <si>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</si>
  <si>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</si>
  <si>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</si>
  <si>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</si>
  <si>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</si>
  <si>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</si>
  <si>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</si>
  <si>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</si>
  <si>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</si>
  <si>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</si>
  <si>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</si>
  <si>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</si>
  <si>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</si>
  <si>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</si>
  <si>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</si>
  <si>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</si>
  <si>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</si>
  <si>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</si>
  <si>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</si>
  <si>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</si>
  <si>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</si>
  <si>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</si>
  <si>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</si>
  <si>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</si>
  <si>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</si>
  <si>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</si>
  <si>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</si>
  <si>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</si>
  <si>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</si>
  <si>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</si>
  <si>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</si>
  <si>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</si>
  <si>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</si>
  <si>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</si>
  <si>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</si>
  <si>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</si>
  <si>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</si>
  <si>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</si>
  <si>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</si>
  <si>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</si>
  <si>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</si>
  <si>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</si>
  <si>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</si>
  <si>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</si>
  <si>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</si>
  <si>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</si>
  <si>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</si>
  <si>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</si>
  <si>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</si>
  <si>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</si>
  <si>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</si>
  <si>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</si>
  <si>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</si>
  <si>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</si>
  <si>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</si>
  <si>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</si>
  <si>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</si>
  <si>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</si>
  <si>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</si>
  <si>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</si>
  <si>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</si>
  <si>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</si>
  <si>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</si>
  <si>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</si>
  <si>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</si>
  <si>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</si>
  <si>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</si>
  <si>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</si>
  <si>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</si>
  <si>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</si>
  <si>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</si>
  <si>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</si>
  <si>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</si>
  <si>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</si>
  <si>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</si>
  <si>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</si>
  <si>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</si>
  <si>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</si>
  <si>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</si>
  <si>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</si>
  <si>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</si>
  <si>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</si>
  <si>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</si>
  <si>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</si>
  <si>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</si>
  <si>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</si>
  <si>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</si>
  <si>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</si>
  <si>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</si>
  <si>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</si>
  <si>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</si>
  <si>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</si>
  <si>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</si>
  <si>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</si>
  <si>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</si>
  <si>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</si>
  <si>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</si>
  <si>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</si>
  <si>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</si>
  <si>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</si>
  <si>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</si>
  <si>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</si>
  <si>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</si>
  <si>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</si>
  <si>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</si>
  <si>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</si>
  <si>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</si>
  <si>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</si>
  <si>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</si>
  <si>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</si>
  <si>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</si>
  <si>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</si>
  <si>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</si>
  <si>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</si>
  <si>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</si>
  <si>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</si>
  <si>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</si>
  <si>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</si>
  <si>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</si>
  <si>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</si>
  <si>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</si>
  <si>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</si>
  <si>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</si>
  <si>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</si>
  <si>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</si>
  <si>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</si>
  <si>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</si>
  <si>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</si>
  <si>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</si>
  <si>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</si>
  <si>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</si>
  <si>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</si>
  <si>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</si>
  <si>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</si>
  <si>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</si>
  <si>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</si>
  <si>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</si>
  <si>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</si>
  <si>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</si>
  <si>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</si>
  <si>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</si>
  <si>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</si>
  <si>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</si>
  <si>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</si>
  <si>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</si>
  <si>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</si>
  <si>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</si>
  <si>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</si>
  <si>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</si>
  <si>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</si>
  <si>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</si>
  <si>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</si>
  <si>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</si>
  <si>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</si>
  <si>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</si>
  <si>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</si>
  <si>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</si>
  <si>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</si>
  <si>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</si>
  <si>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</si>
  <si>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</si>
  <si>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</si>
  <si>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</si>
  <si>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</si>
  <si>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</si>
  <si>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</si>
  <si>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</si>
  <si>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</si>
  <si>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</si>
  <si>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</si>
  <si>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</si>
  <si>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</si>
  <si>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</si>
  <si>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</si>
  <si>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</si>
  <si>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</si>
  <si>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</si>
  <si>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</si>
  <si>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</si>
  <si>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</si>
  <si>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</si>
  <si>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</si>
  <si>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</si>
  <si>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</si>
  <si>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</si>
  <si>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</si>
  <si>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</si>
  <si>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</si>
  <si>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</si>
  <si>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</si>
  <si>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</si>
  <si>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</si>
  <si>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</si>
  <si>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</si>
  <si>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</si>
  <si>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</si>
  <si>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</si>
  <si>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</si>
  <si>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</si>
  <si>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</si>
  <si>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</si>
  <si>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</si>
  <si>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</si>
  <si>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</si>
  <si>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</si>
  <si>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</si>
  <si>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</si>
  <si>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</si>
  <si>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</si>
  <si>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</si>
  <si>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</si>
  <si>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</si>
  <si>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</si>
  <si>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</si>
  <si>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</si>
  <si>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</si>
  <si>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</si>
  <si>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</si>
  <si>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</si>
  <si>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</si>
  <si>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</si>
  <si>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</si>
  <si>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</si>
  <si>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</si>
  <si>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</si>
  <si>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</si>
  <si>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</si>
  <si>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</si>
  <si>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</si>
  <si>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</si>
  <si>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</si>
  <si>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</si>
  <si>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</si>
  <si>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</si>
  <si>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</si>
  <si>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</si>
  <si>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</si>
  <si>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</si>
  <si>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</si>
  <si>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</si>
  <si>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</si>
  <si>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</si>
  <si>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</si>
  <si>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</si>
  <si>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</si>
  <si>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</si>
  <si>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</si>
  <si>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</si>
  <si>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</si>
  <si>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</si>
  <si>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</si>
  <si>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</si>
  <si>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</si>
  <si>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</si>
  <si>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</si>
  <si>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</si>
  <si>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</si>
  <si>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</si>
  <si>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</si>
  <si>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</si>
  <si>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</si>
  <si>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</si>
  <si>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</si>
  <si>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</si>
  <si>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</si>
  <si>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</si>
  <si>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</si>
  <si>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</si>
  <si>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</si>
  <si>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</si>
  <si>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</si>
  <si>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</si>
  <si>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</si>
  <si>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</si>
  <si>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</si>
  <si>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</si>
  <si>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</si>
  <si>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</si>
  <si>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</si>
  <si>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</si>
  <si>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</si>
  <si>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</si>
  <si>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</si>
  <si>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</si>
  <si>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</si>
  <si>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</si>
  <si>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</si>
  <si>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</si>
  <si>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</si>
  <si>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</si>
  <si>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</si>
  <si>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</si>
  <si>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</si>
  <si>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</si>
  <si>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</si>
  <si>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</si>
  <si>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</si>
  <si>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</si>
  <si>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</si>
  <si>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</si>
  <si>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</si>
  <si>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</si>
  <si>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</si>
  <si>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</si>
  <si>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</si>
  <si>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</si>
  <si>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</si>
  <si>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</si>
  <si>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</si>
  <si>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</si>
  <si>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</si>
  <si>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</si>
  <si>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</si>
  <si>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</si>
  <si>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</si>
  <si>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</si>
  <si>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</si>
  <si>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</si>
  <si>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</si>
  <si>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</si>
  <si>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</si>
  <si>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</si>
  <si>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</si>
  <si>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</si>
  <si>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</si>
  <si>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</si>
  <si>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</si>
  <si>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</si>
  <si>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</si>
  <si>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</si>
  <si>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</si>
  <si>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</si>
  <si>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</si>
  <si>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</si>
  <si>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</si>
  <si>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</si>
  <si>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</si>
  <si>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</si>
  <si>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</si>
  <si>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</si>
  <si>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</si>
  <si>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</si>
  <si>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</si>
  <si>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</si>
  <si>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</si>
  <si>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</si>
  <si>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</si>
  <si>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</si>
  <si>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</si>
  <si>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</si>
  <si>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</si>
  <si>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</si>
  <si>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</si>
  <si>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</si>
  <si>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</si>
  <si>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</si>
  <si>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</si>
  <si>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</si>
  <si>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</si>
  <si>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</si>
  <si>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</si>
  <si>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</si>
  <si>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</si>
  <si>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</si>
  <si>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</si>
  <si>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</si>
  <si>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</si>
  <si>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</si>
  <si>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</si>
  <si>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</si>
  <si>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</si>
  <si>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</si>
  <si>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</si>
  <si>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</si>
  <si>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</si>
  <si>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</si>
  <si>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</si>
  <si>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</si>
  <si>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</si>
  <si>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</si>
  <si>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</si>
  <si>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</si>
  <si>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</si>
  <si>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</si>
  <si>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</si>
  <si>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</si>
  <si>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</si>
  <si>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</si>
  <si>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</si>
  <si>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</si>
  <si>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</si>
  <si>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</si>
  <si>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</si>
  <si>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</si>
  <si>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</si>
  <si>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</si>
  <si>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</si>
  <si>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</si>
  <si>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</si>
  <si>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</si>
  <si>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</si>
  <si>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</si>
  <si>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</si>
  <si>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</si>
  <si>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</si>
  <si>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</si>
  <si>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</si>
  <si>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</si>
  <si>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</si>
  <si>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</si>
  <si>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</si>
  <si>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</si>
  <si>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</si>
  <si>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</si>
  <si>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</si>
  <si>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</si>
  <si>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</si>
  <si>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</si>
  <si>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</si>
  <si>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</si>
  <si>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</si>
  <si>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</si>
  <si>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</si>
  <si>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</si>
  <si>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</si>
  <si>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</si>
  <si>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</si>
  <si>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</si>
  <si>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</si>
  <si>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</si>
  <si>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</si>
  <si>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</si>
  <si>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</si>
  <si>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</si>
  <si>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</si>
  <si>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</si>
  <si>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</si>
  <si>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</si>
  <si>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</si>
  <si>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</si>
  <si>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</si>
  <si>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</si>
  <si>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</si>
  <si>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</si>
  <si>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</si>
  <si>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</si>
  <si>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</si>
  <si>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</si>
  <si>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</si>
  <si>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</si>
  <si>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</si>
  <si>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</si>
  <si>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</si>
  <si>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</si>
  <si>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</si>
  <si>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</si>
  <si>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</si>
  <si>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</si>
  <si>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</si>
  <si>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</si>
  <si>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</si>
  <si>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</si>
  <si>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</si>
  <si>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</si>
  <si>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</si>
  <si>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</si>
  <si>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</si>
  <si>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</si>
  <si>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</si>
  <si>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</si>
  <si>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</si>
  <si>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</si>
  <si>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</si>
  <si>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</si>
  <si>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</si>
  <si>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</si>
  <si>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</si>
  <si>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</si>
  <si>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</si>
  <si>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</si>
  <si>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</si>
  <si>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</si>
  <si>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</si>
  <si>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</si>
  <si>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</si>
  <si>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</si>
  <si>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</si>
  <si>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</si>
  <si>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</si>
  <si>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</si>
  <si>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</si>
  <si>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</si>
  <si>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</si>
  <si>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</si>
  <si>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</si>
  <si>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</si>
  <si>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</si>
  <si>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</si>
  <si>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</si>
  <si>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</si>
  <si>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</si>
  <si>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</si>
  <si>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</si>
  <si>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</si>
  <si>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</si>
  <si>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</si>
  <si>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</si>
  <si>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</si>
  <si>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</si>
  <si>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</si>
  <si>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</si>
  <si>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</si>
  <si>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</si>
  <si>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</si>
  <si>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</si>
  <si>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</si>
  <si>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</si>
  <si>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</si>
  <si>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</si>
  <si>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</si>
  <si>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</si>
  <si>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</si>
  <si>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</si>
  <si>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</si>
  <si>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</si>
  <si>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</si>
  <si>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</si>
  <si>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</si>
  <si>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</si>
  <si>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</si>
  <si>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</si>
  <si>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</si>
  <si>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</si>
  <si>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</si>
  <si>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</si>
  <si>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</si>
  <si>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</si>
  <si>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</si>
  <si>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</si>
  <si>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</si>
  <si>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</si>
  <si>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</si>
  <si>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</si>
  <si>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</si>
  <si>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</si>
  <si>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</si>
  <si>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</si>
  <si>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</si>
  <si>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</si>
  <si>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</si>
  <si>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</si>
  <si>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</si>
  <si>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</si>
  <si>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</si>
  <si>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</si>
  <si>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</si>
  <si>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</si>
  <si>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</si>
  <si>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</si>
  <si>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</si>
  <si>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</si>
  <si>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</si>
  <si>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</si>
  <si>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</si>
  <si>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</t>
    <phoneticPr fontId="2"/>
  </si>
  <si>
    <t>274</t>
    <phoneticPr fontId="2"/>
  </si>
  <si>
    <t>1728</t>
    <phoneticPr fontId="2"/>
  </si>
  <si>
    <t>242</t>
    <phoneticPr fontId="2"/>
  </si>
  <si>
    <t>0002</t>
    <phoneticPr fontId="2"/>
  </si>
  <si>
    <t>大和市つきみ野3-5-1</t>
    <rPh sb="0" eb="3">
      <t>ヤマトシ</t>
    </rPh>
    <rPh sb="6" eb="7">
      <t>ノ</t>
    </rPh>
    <phoneticPr fontId="2"/>
  </si>
  <si>
    <t>276</t>
    <phoneticPr fontId="2"/>
  </si>
  <si>
    <t>1791</t>
    <phoneticPr fontId="2"/>
  </si>
  <si>
    <t>渡邉</t>
    <rPh sb="0" eb="2">
      <t>ワタナベ</t>
    </rPh>
    <phoneticPr fontId="2"/>
  </si>
  <si>
    <t>卓</t>
    <rPh sb="0" eb="1">
      <t>タク</t>
    </rPh>
    <phoneticPr fontId="2"/>
  </si>
  <si>
    <t>わたなべ</t>
    <phoneticPr fontId="2"/>
  </si>
  <si>
    <t>たく</t>
    <phoneticPr fontId="2"/>
  </si>
  <si>
    <t>瀬谷</t>
    <rPh sb="0" eb="2">
      <t>セヤ</t>
    </rPh>
    <phoneticPr fontId="2"/>
  </si>
  <si>
    <t>幹男</t>
    <rPh sb="0" eb="2">
      <t>ミキオ</t>
    </rPh>
    <phoneticPr fontId="2"/>
  </si>
  <si>
    <t>せや</t>
    <phoneticPr fontId="2"/>
  </si>
  <si>
    <t>みきお</t>
    <phoneticPr fontId="2"/>
  </si>
  <si>
    <t>山喜</t>
    <rPh sb="0" eb="2">
      <t>ヤマキ</t>
    </rPh>
    <phoneticPr fontId="2"/>
  </si>
  <si>
    <t>航太郎</t>
    <rPh sb="0" eb="1">
      <t>ワタル</t>
    </rPh>
    <rPh sb="1" eb="3">
      <t>タロウ</t>
    </rPh>
    <phoneticPr fontId="2"/>
  </si>
  <si>
    <t>やまき</t>
    <phoneticPr fontId="2"/>
  </si>
  <si>
    <t>こうたろう</t>
    <phoneticPr fontId="2"/>
  </si>
  <si>
    <t>二村</t>
    <rPh sb="0" eb="2">
      <t>フタムラ</t>
    </rPh>
    <phoneticPr fontId="2"/>
  </si>
  <si>
    <t>大輝</t>
    <rPh sb="0" eb="2">
      <t>ダイキ</t>
    </rPh>
    <phoneticPr fontId="2"/>
  </si>
  <si>
    <t>ふたむら</t>
    <phoneticPr fontId="2"/>
  </si>
  <si>
    <t>だいき</t>
    <phoneticPr fontId="2"/>
  </si>
  <si>
    <t>ふたむら</t>
    <phoneticPr fontId="2"/>
  </si>
  <si>
    <t>佐藤</t>
    <rPh sb="0" eb="2">
      <t>サトウ</t>
    </rPh>
    <phoneticPr fontId="2"/>
  </si>
  <si>
    <t>虎俊</t>
    <rPh sb="0" eb="1">
      <t>トラ</t>
    </rPh>
    <rPh sb="1" eb="2">
      <t>シュン</t>
    </rPh>
    <phoneticPr fontId="2"/>
  </si>
  <si>
    <t>さとう</t>
    <phoneticPr fontId="2"/>
  </si>
  <si>
    <t>たけと</t>
    <phoneticPr fontId="2"/>
  </si>
  <si>
    <t>西羅</t>
    <rPh sb="0" eb="1">
      <t>ニシ</t>
    </rPh>
    <rPh sb="1" eb="2">
      <t>ラ</t>
    </rPh>
    <phoneticPr fontId="2"/>
  </si>
  <si>
    <t>由希</t>
    <rPh sb="0" eb="2">
      <t>ユキ</t>
    </rPh>
    <phoneticPr fontId="2"/>
  </si>
  <si>
    <t>にしら</t>
    <phoneticPr fontId="2"/>
  </si>
  <si>
    <t>ゆうき</t>
    <phoneticPr fontId="2"/>
  </si>
  <si>
    <t>三ツ森</t>
    <rPh sb="0" eb="1">
      <t>ミ</t>
    </rPh>
    <rPh sb="2" eb="3">
      <t>モリ</t>
    </rPh>
    <phoneticPr fontId="2"/>
  </si>
  <si>
    <t>廉</t>
    <rPh sb="0" eb="1">
      <t>レン</t>
    </rPh>
    <phoneticPr fontId="2"/>
  </si>
  <si>
    <t>みつもり</t>
    <phoneticPr fontId="2"/>
  </si>
  <si>
    <t>れん</t>
    <phoneticPr fontId="2"/>
  </si>
  <si>
    <t>本名</t>
    <rPh sb="0" eb="2">
      <t>ホンナ</t>
    </rPh>
    <phoneticPr fontId="2"/>
  </si>
  <si>
    <t>琉真</t>
    <rPh sb="0" eb="1">
      <t>リュウ</t>
    </rPh>
    <rPh sb="1" eb="2">
      <t>シン</t>
    </rPh>
    <phoneticPr fontId="2"/>
  </si>
  <si>
    <t>ほんな</t>
    <phoneticPr fontId="2"/>
  </si>
  <si>
    <t>りゅうま</t>
    <phoneticPr fontId="2"/>
  </si>
  <si>
    <t>小辻</t>
    <rPh sb="0" eb="2">
      <t>コツジ</t>
    </rPh>
    <phoneticPr fontId="2"/>
  </si>
  <si>
    <t>悠太</t>
    <rPh sb="0" eb="2">
      <t>ユウタ</t>
    </rPh>
    <phoneticPr fontId="2"/>
  </si>
  <si>
    <t>こつじ</t>
    <phoneticPr fontId="2"/>
  </si>
  <si>
    <t>ゆうた</t>
    <phoneticPr fontId="2"/>
  </si>
  <si>
    <t>山口</t>
    <rPh sb="0" eb="2">
      <t>ヤマグチ</t>
    </rPh>
    <phoneticPr fontId="2"/>
  </si>
  <si>
    <t>颯太</t>
    <rPh sb="0" eb="2">
      <t>ソウタ</t>
    </rPh>
    <phoneticPr fontId="2"/>
  </si>
  <si>
    <t>やまぐち</t>
    <phoneticPr fontId="2"/>
  </si>
  <si>
    <t>そうた</t>
    <phoneticPr fontId="2"/>
  </si>
  <si>
    <t>塚本</t>
    <rPh sb="0" eb="2">
      <t>ツカモト</t>
    </rPh>
    <phoneticPr fontId="2"/>
  </si>
  <si>
    <t>恵太朗</t>
    <rPh sb="0" eb="3">
      <t>ケイタロウ</t>
    </rPh>
    <phoneticPr fontId="2"/>
  </si>
  <si>
    <t>つかもと</t>
    <phoneticPr fontId="2"/>
  </si>
  <si>
    <t>けいたろう</t>
    <phoneticPr fontId="2"/>
  </si>
  <si>
    <t>ベッカム</t>
    <phoneticPr fontId="2"/>
  </si>
  <si>
    <t>怜</t>
    <rPh sb="0" eb="1">
      <t>レイ</t>
    </rPh>
    <phoneticPr fontId="2"/>
  </si>
  <si>
    <t>べっかむ</t>
    <phoneticPr fontId="2"/>
  </si>
  <si>
    <t>れい</t>
    <phoneticPr fontId="2"/>
  </si>
  <si>
    <t>松長</t>
    <rPh sb="0" eb="2">
      <t>マツナガ</t>
    </rPh>
    <phoneticPr fontId="2"/>
  </si>
  <si>
    <t>宥臣</t>
    <rPh sb="0" eb="1">
      <t>ユウ</t>
    </rPh>
    <rPh sb="1" eb="2">
      <t>シン</t>
    </rPh>
    <phoneticPr fontId="2"/>
  </si>
  <si>
    <t>まつなが</t>
    <phoneticPr fontId="2"/>
  </si>
  <si>
    <t>ゆうしん</t>
    <phoneticPr fontId="2"/>
  </si>
  <si>
    <t>牧瀬</t>
    <rPh sb="0" eb="2">
      <t>マキセ</t>
    </rPh>
    <phoneticPr fontId="2"/>
  </si>
  <si>
    <t>大生</t>
    <rPh sb="0" eb="1">
      <t>オオ</t>
    </rPh>
    <rPh sb="1" eb="2">
      <t>ナマ</t>
    </rPh>
    <phoneticPr fontId="2"/>
  </si>
  <si>
    <t>まきせ</t>
    <phoneticPr fontId="2"/>
  </si>
  <si>
    <t>はるき</t>
    <phoneticPr fontId="2"/>
  </si>
  <si>
    <t>屋宜</t>
    <rPh sb="0" eb="2">
      <t>ヤギ</t>
    </rPh>
    <phoneticPr fontId="2"/>
  </si>
  <si>
    <t>幸佑</t>
    <rPh sb="0" eb="1">
      <t>シアワ</t>
    </rPh>
    <rPh sb="1" eb="2">
      <t>スケ</t>
    </rPh>
    <phoneticPr fontId="2"/>
  </si>
  <si>
    <t>やぎ</t>
    <phoneticPr fontId="2"/>
  </si>
  <si>
    <t>こうすけ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</si>
</sst>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K15" zoomScaleNormal="100" zoomScaleSheetLayoutView="100" workbookViewId="0">
      <selection activeCell="BA16" sqref="BA16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18" zoomScaleNormal="100" zoomScaleSheetLayoutView="100" workbookViewId="0">
      <selection activeCell="AL32" sqref="AL32:AM33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7104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県央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大和市立つきみ野中学校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691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 t="s">
        <v>689</v>
      </c>
      <c r="G6" s="196"/>
      <c r="H6" s="24" t="s">
        <v>586</v>
      </c>
      <c r="I6" s="197" t="s">
        <v>690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692</v>
      </c>
      <c r="AH6" s="200"/>
      <c r="AI6" s="200"/>
      <c r="AJ6" s="200"/>
      <c r="AK6" s="25" t="s">
        <v>587</v>
      </c>
      <c r="AL6" s="200" t="s">
        <v>693</v>
      </c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15">
      <c r="B12" s="256" t="s">
        <v>683</v>
      </c>
      <c r="C12" s="257"/>
      <c r="D12" s="257"/>
      <c r="E12" s="258"/>
      <c r="F12" s="259" t="s">
        <v>696</v>
      </c>
      <c r="G12" s="260"/>
      <c r="H12" s="260"/>
      <c r="I12" s="260"/>
      <c r="J12" s="260"/>
      <c r="K12" s="260" t="s">
        <v>697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700</v>
      </c>
      <c r="AA12" s="260"/>
      <c r="AB12" s="260"/>
      <c r="AC12" s="260"/>
      <c r="AD12" s="260"/>
      <c r="AE12" s="260" t="s">
        <v>701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15">
      <c r="B13" s="246" t="s">
        <v>6</v>
      </c>
      <c r="C13" s="247"/>
      <c r="D13" s="247"/>
      <c r="E13" s="262"/>
      <c r="F13" s="248" t="s">
        <v>694</v>
      </c>
      <c r="G13" s="240"/>
      <c r="H13" s="240"/>
      <c r="I13" s="240"/>
      <c r="J13" s="249"/>
      <c r="K13" s="240" t="s">
        <v>695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698</v>
      </c>
      <c r="AA13" s="240"/>
      <c r="AB13" s="240"/>
      <c r="AC13" s="240"/>
      <c r="AD13" s="249"/>
      <c r="AE13" s="240" t="s">
        <v>699</v>
      </c>
      <c r="AF13" s="240"/>
      <c r="AG13" s="240"/>
      <c r="AH13" s="240"/>
      <c r="AI13" s="241"/>
      <c r="AJ13" s="53" t="s">
        <v>578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 t="s">
        <v>578</v>
      </c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 t="s">
        <v>544</v>
      </c>
      <c r="AK14" s="244" t="s">
        <v>681</v>
      </c>
      <c r="AL14" s="244"/>
      <c r="AM14" s="244"/>
      <c r="AN14" s="244"/>
      <c r="AO14" s="245"/>
    </row>
    <row r="15" spans="1:41" ht="13.5" customHeight="1" x14ac:dyDescent="0.15">
      <c r="B15" s="256" t="s">
        <v>683</v>
      </c>
      <c r="C15" s="257"/>
      <c r="D15" s="257"/>
      <c r="E15" s="258"/>
      <c r="F15" s="259" t="s">
        <v>704</v>
      </c>
      <c r="G15" s="260"/>
      <c r="H15" s="260"/>
      <c r="I15" s="260"/>
      <c r="J15" s="260"/>
      <c r="K15" s="260" t="s">
        <v>705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708</v>
      </c>
      <c r="AA15" s="260"/>
      <c r="AB15" s="260"/>
      <c r="AC15" s="260"/>
      <c r="AD15" s="260"/>
      <c r="AE15" s="260" t="s">
        <v>709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15">
      <c r="B16" s="246" t="s">
        <v>684</v>
      </c>
      <c r="C16" s="247"/>
      <c r="D16" s="247"/>
      <c r="E16" s="247"/>
      <c r="F16" s="248" t="s">
        <v>702</v>
      </c>
      <c r="G16" s="240"/>
      <c r="H16" s="240"/>
      <c r="I16" s="240"/>
      <c r="J16" s="249"/>
      <c r="K16" s="240" t="s">
        <v>703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706</v>
      </c>
      <c r="AA16" s="240"/>
      <c r="AB16" s="240"/>
      <c r="AC16" s="240"/>
      <c r="AD16" s="249"/>
      <c r="AE16" s="240" t="s">
        <v>707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 x14ac:dyDescent="0.2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15">
      <c r="B22" s="111">
        <v>1</v>
      </c>
      <c r="C22" s="112"/>
      <c r="D22" s="113">
        <v>1</v>
      </c>
      <c r="E22" s="113"/>
      <c r="F22" s="115" t="s">
        <v>710</v>
      </c>
      <c r="G22" s="116"/>
      <c r="H22" s="116"/>
      <c r="I22" s="116"/>
      <c r="J22" s="116"/>
      <c r="K22" s="116" t="s">
        <v>709</v>
      </c>
      <c r="L22" s="116"/>
      <c r="M22" s="116"/>
      <c r="N22" s="116"/>
      <c r="O22" s="117"/>
      <c r="P22" s="113">
        <v>2</v>
      </c>
      <c r="Q22" s="113"/>
      <c r="R22" s="104">
        <v>166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733</v>
      </c>
      <c r="AA22" s="116"/>
      <c r="AB22" s="116"/>
      <c r="AC22" s="116"/>
      <c r="AD22" s="116"/>
      <c r="AE22" s="116" t="s">
        <v>734</v>
      </c>
      <c r="AF22" s="116"/>
      <c r="AG22" s="116"/>
      <c r="AH22" s="116"/>
      <c r="AI22" s="117"/>
      <c r="AJ22" s="113">
        <v>1</v>
      </c>
      <c r="AK22" s="113"/>
      <c r="AL22" s="104">
        <v>167</v>
      </c>
      <c r="AM22" s="105"/>
      <c r="AN22" s="292" t="s">
        <v>597</v>
      </c>
      <c r="AO22" s="293"/>
    </row>
    <row r="23" spans="2:41" ht="30" customHeight="1" x14ac:dyDescent="0.15">
      <c r="B23" s="94"/>
      <c r="C23" s="95"/>
      <c r="D23" s="114"/>
      <c r="E23" s="114"/>
      <c r="F23" s="108" t="s">
        <v>706</v>
      </c>
      <c r="G23" s="109"/>
      <c r="H23" s="109"/>
      <c r="I23" s="109"/>
      <c r="J23" s="109"/>
      <c r="K23" s="109" t="s">
        <v>707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731</v>
      </c>
      <c r="AA23" s="109"/>
      <c r="AB23" s="109"/>
      <c r="AC23" s="109"/>
      <c r="AD23" s="109"/>
      <c r="AE23" s="109" t="s">
        <v>732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 x14ac:dyDescent="0.15">
      <c r="B24" s="84">
        <v>2</v>
      </c>
      <c r="C24" s="85"/>
      <c r="D24" s="72">
        <v>2</v>
      </c>
      <c r="E24" s="72"/>
      <c r="F24" s="81" t="s">
        <v>713</v>
      </c>
      <c r="G24" s="82"/>
      <c r="H24" s="82"/>
      <c r="I24" s="82"/>
      <c r="J24" s="82"/>
      <c r="K24" s="82" t="s">
        <v>714</v>
      </c>
      <c r="L24" s="82"/>
      <c r="M24" s="82"/>
      <c r="N24" s="82"/>
      <c r="O24" s="83"/>
      <c r="P24" s="72">
        <v>2</v>
      </c>
      <c r="Q24" s="72"/>
      <c r="R24" s="88">
        <v>162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737</v>
      </c>
      <c r="AA24" s="82"/>
      <c r="AB24" s="82"/>
      <c r="AC24" s="82"/>
      <c r="AD24" s="82"/>
      <c r="AE24" s="82" t="s">
        <v>738</v>
      </c>
      <c r="AF24" s="82"/>
      <c r="AG24" s="82"/>
      <c r="AH24" s="82"/>
      <c r="AI24" s="83"/>
      <c r="AJ24" s="72">
        <v>1</v>
      </c>
      <c r="AK24" s="72"/>
      <c r="AL24" s="88">
        <v>160</v>
      </c>
      <c r="AM24" s="89"/>
      <c r="AN24" s="290" t="s">
        <v>544</v>
      </c>
      <c r="AO24" s="291"/>
    </row>
    <row r="25" spans="2:41" ht="30" customHeight="1" x14ac:dyDescent="0.15">
      <c r="B25" s="102"/>
      <c r="C25" s="103"/>
      <c r="D25" s="96"/>
      <c r="E25" s="96"/>
      <c r="F25" s="99" t="s">
        <v>711</v>
      </c>
      <c r="G25" s="100"/>
      <c r="H25" s="100"/>
      <c r="I25" s="100"/>
      <c r="J25" s="100"/>
      <c r="K25" s="100" t="s">
        <v>712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735</v>
      </c>
      <c r="AA25" s="100"/>
      <c r="AB25" s="100"/>
      <c r="AC25" s="100"/>
      <c r="AD25" s="100"/>
      <c r="AE25" s="100" t="s">
        <v>736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 x14ac:dyDescent="0.15">
      <c r="B26" s="94">
        <v>3</v>
      </c>
      <c r="C26" s="95"/>
      <c r="D26" s="72">
        <v>3</v>
      </c>
      <c r="E26" s="72"/>
      <c r="F26" s="81" t="s">
        <v>717</v>
      </c>
      <c r="G26" s="82"/>
      <c r="H26" s="82"/>
      <c r="I26" s="82"/>
      <c r="J26" s="82"/>
      <c r="K26" s="82" t="s">
        <v>718</v>
      </c>
      <c r="L26" s="82"/>
      <c r="M26" s="82"/>
      <c r="N26" s="82"/>
      <c r="O26" s="83"/>
      <c r="P26" s="72">
        <v>2</v>
      </c>
      <c r="Q26" s="72"/>
      <c r="R26" s="88">
        <v>167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741</v>
      </c>
      <c r="AA26" s="82"/>
      <c r="AB26" s="82"/>
      <c r="AC26" s="82"/>
      <c r="AD26" s="82"/>
      <c r="AE26" s="82" t="s">
        <v>742</v>
      </c>
      <c r="AF26" s="82"/>
      <c r="AG26" s="82"/>
      <c r="AH26" s="82"/>
      <c r="AI26" s="83"/>
      <c r="AJ26" s="72">
        <v>1</v>
      </c>
      <c r="AK26" s="72"/>
      <c r="AL26" s="88">
        <v>178</v>
      </c>
      <c r="AM26" s="89"/>
      <c r="AN26" s="290" t="s">
        <v>544</v>
      </c>
      <c r="AO26" s="291"/>
    </row>
    <row r="27" spans="2:41" ht="30" customHeight="1" x14ac:dyDescent="0.15">
      <c r="B27" s="94"/>
      <c r="C27" s="95"/>
      <c r="D27" s="96"/>
      <c r="E27" s="96"/>
      <c r="F27" s="99" t="s">
        <v>715</v>
      </c>
      <c r="G27" s="100"/>
      <c r="H27" s="100"/>
      <c r="I27" s="100"/>
      <c r="J27" s="100"/>
      <c r="K27" s="100" t="s">
        <v>716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739</v>
      </c>
      <c r="AA27" s="100"/>
      <c r="AB27" s="100"/>
      <c r="AC27" s="100"/>
      <c r="AD27" s="100"/>
      <c r="AE27" s="100" t="s">
        <v>740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 x14ac:dyDescent="0.15">
      <c r="B28" s="84">
        <v>4</v>
      </c>
      <c r="C28" s="85"/>
      <c r="D28" s="72">
        <v>4</v>
      </c>
      <c r="E28" s="72"/>
      <c r="F28" s="81" t="s">
        <v>721</v>
      </c>
      <c r="G28" s="82"/>
      <c r="H28" s="82"/>
      <c r="I28" s="82"/>
      <c r="J28" s="82"/>
      <c r="K28" s="82" t="s">
        <v>722</v>
      </c>
      <c r="L28" s="82"/>
      <c r="M28" s="82"/>
      <c r="N28" s="82"/>
      <c r="O28" s="83"/>
      <c r="P28" s="72">
        <v>2</v>
      </c>
      <c r="Q28" s="72"/>
      <c r="R28" s="88">
        <v>174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745</v>
      </c>
      <c r="AA28" s="82"/>
      <c r="AB28" s="82"/>
      <c r="AC28" s="82"/>
      <c r="AD28" s="82"/>
      <c r="AE28" s="82" t="s">
        <v>746</v>
      </c>
      <c r="AF28" s="82"/>
      <c r="AG28" s="82"/>
      <c r="AH28" s="82"/>
      <c r="AI28" s="83"/>
      <c r="AJ28" s="72">
        <v>1</v>
      </c>
      <c r="AK28" s="72"/>
      <c r="AL28" s="88">
        <v>167</v>
      </c>
      <c r="AM28" s="89"/>
      <c r="AN28" s="290" t="s">
        <v>544</v>
      </c>
      <c r="AO28" s="291"/>
    </row>
    <row r="29" spans="2:41" ht="30" customHeight="1" x14ac:dyDescent="0.15">
      <c r="B29" s="102"/>
      <c r="C29" s="103"/>
      <c r="D29" s="96"/>
      <c r="E29" s="96"/>
      <c r="F29" s="99" t="s">
        <v>719</v>
      </c>
      <c r="G29" s="100"/>
      <c r="H29" s="100"/>
      <c r="I29" s="100"/>
      <c r="J29" s="100"/>
      <c r="K29" s="100" t="s">
        <v>720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743</v>
      </c>
      <c r="AA29" s="100"/>
      <c r="AB29" s="100"/>
      <c r="AC29" s="100"/>
      <c r="AD29" s="100"/>
      <c r="AE29" s="100" t="s">
        <v>744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 x14ac:dyDescent="0.15">
      <c r="B30" s="94">
        <v>5</v>
      </c>
      <c r="C30" s="95"/>
      <c r="D30" s="72">
        <v>5</v>
      </c>
      <c r="E30" s="72"/>
      <c r="F30" s="81" t="s">
        <v>725</v>
      </c>
      <c r="G30" s="82"/>
      <c r="H30" s="82"/>
      <c r="I30" s="82"/>
      <c r="J30" s="82"/>
      <c r="K30" s="82" t="s">
        <v>726</v>
      </c>
      <c r="L30" s="82"/>
      <c r="M30" s="82"/>
      <c r="N30" s="82"/>
      <c r="O30" s="83"/>
      <c r="P30" s="72">
        <v>2</v>
      </c>
      <c r="Q30" s="72"/>
      <c r="R30" s="88">
        <v>150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753</v>
      </c>
      <c r="AA30" s="82"/>
      <c r="AB30" s="82"/>
      <c r="AC30" s="82"/>
      <c r="AD30" s="82"/>
      <c r="AE30" s="82" t="s">
        <v>754</v>
      </c>
      <c r="AF30" s="82"/>
      <c r="AG30" s="82"/>
      <c r="AH30" s="82"/>
      <c r="AI30" s="83"/>
      <c r="AJ30" s="72">
        <v>1</v>
      </c>
      <c r="AK30" s="72"/>
      <c r="AL30" s="88">
        <v>160</v>
      </c>
      <c r="AM30" s="89"/>
      <c r="AN30" s="290" t="s">
        <v>544</v>
      </c>
      <c r="AO30" s="291"/>
    </row>
    <row r="31" spans="2:41" ht="30" customHeight="1" x14ac:dyDescent="0.15">
      <c r="B31" s="94"/>
      <c r="C31" s="95"/>
      <c r="D31" s="96"/>
      <c r="E31" s="96"/>
      <c r="F31" s="99" t="s">
        <v>723</v>
      </c>
      <c r="G31" s="100"/>
      <c r="H31" s="100"/>
      <c r="I31" s="100"/>
      <c r="J31" s="100"/>
      <c r="K31" s="100" t="s">
        <v>724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751</v>
      </c>
      <c r="AA31" s="100"/>
      <c r="AB31" s="100"/>
      <c r="AC31" s="100"/>
      <c r="AD31" s="100"/>
      <c r="AE31" s="100" t="s">
        <v>752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 x14ac:dyDescent="0.15">
      <c r="B32" s="84">
        <v>6</v>
      </c>
      <c r="C32" s="85"/>
      <c r="D32" s="72">
        <v>6</v>
      </c>
      <c r="E32" s="72"/>
      <c r="F32" s="81" t="s">
        <v>729</v>
      </c>
      <c r="G32" s="82"/>
      <c r="H32" s="82"/>
      <c r="I32" s="82"/>
      <c r="J32" s="82"/>
      <c r="K32" s="82" t="s">
        <v>730</v>
      </c>
      <c r="L32" s="82"/>
      <c r="M32" s="82"/>
      <c r="N32" s="82"/>
      <c r="O32" s="83"/>
      <c r="P32" s="72">
        <v>2</v>
      </c>
      <c r="Q32" s="72"/>
      <c r="R32" s="88">
        <v>151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749</v>
      </c>
      <c r="AA32" s="82"/>
      <c r="AB32" s="82"/>
      <c r="AC32" s="82"/>
      <c r="AD32" s="82"/>
      <c r="AE32" s="82" t="s">
        <v>750</v>
      </c>
      <c r="AF32" s="82"/>
      <c r="AG32" s="82"/>
      <c r="AH32" s="82"/>
      <c r="AI32" s="83"/>
      <c r="AJ32" s="72">
        <v>1</v>
      </c>
      <c r="AK32" s="72"/>
      <c r="AL32" s="88">
        <v>155</v>
      </c>
      <c r="AM32" s="89"/>
      <c r="AN32" s="290" t="s">
        <v>544</v>
      </c>
      <c r="AO32" s="291"/>
    </row>
    <row r="33" spans="2:43" ht="30" customHeight="1" thickBot="1" x14ac:dyDescent="0.2">
      <c r="B33" s="86"/>
      <c r="C33" s="87"/>
      <c r="D33" s="73"/>
      <c r="E33" s="73"/>
      <c r="F33" s="74" t="s">
        <v>727</v>
      </c>
      <c r="G33" s="75"/>
      <c r="H33" s="75"/>
      <c r="I33" s="75"/>
      <c r="J33" s="75"/>
      <c r="K33" s="75" t="s">
        <v>728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747</v>
      </c>
      <c r="AA33" s="75"/>
      <c r="AB33" s="75"/>
      <c r="AC33" s="75"/>
      <c r="AD33" s="75"/>
      <c r="AE33" s="75" t="s">
        <v>748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 x14ac:dyDescent="0.15"/>
    <row r="35" spans="2:43" ht="18" customHeight="1" thickBot="1" x14ac:dyDescent="0.2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7104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県央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 x14ac:dyDescent="0.15">
      <c r="A3" s="372" t="s">
        <v>2</v>
      </c>
      <c r="B3" s="373"/>
      <c r="C3" s="373"/>
      <c r="D3" s="374"/>
      <c r="E3" s="332" t="str">
        <f>CONCATENATE(入力!F3,"　　",入力!F8)</f>
        <v>大和市立つきみ野中学校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 x14ac:dyDescent="0.15">
      <c r="A7" s="146" t="s">
        <v>0</v>
      </c>
      <c r="B7" s="147"/>
      <c r="C7" s="147"/>
      <c r="D7" s="148"/>
      <c r="E7" s="352" t="str">
        <f>IF(入力!F12="","",入力!F12)</f>
        <v>わたなべ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 x14ac:dyDescent="0.2">
      <c r="A8" s="159" t="s">
        <v>6</v>
      </c>
      <c r="B8" s="160"/>
      <c r="C8" s="160"/>
      <c r="D8" s="161"/>
      <c r="E8" s="375" t="str">
        <f>IF(入力!F13="","",入力!F13)</f>
        <v>渡邉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　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>やまき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60" t="str">
        <f>IF(入力!F16="","",入力!F16)</f>
        <v>山喜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ふたむら</v>
      </c>
      <c r="F15" s="313"/>
      <c r="G15" s="313"/>
      <c r="H15" s="313"/>
      <c r="I15" s="313"/>
      <c r="J15" s="313" t="str">
        <f>IF(入力!K22="","",入力!K22)</f>
        <v>だいき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166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やまぐち</v>
      </c>
      <c r="Z15" s="313"/>
      <c r="AA15" s="313"/>
      <c r="AB15" s="313"/>
      <c r="AC15" s="313"/>
      <c r="AD15" s="313" t="str">
        <f>IF(入力!AE22="","",入力!AE22)</f>
        <v>そうた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167</v>
      </c>
      <c r="AL15" s="319"/>
      <c r="AM15" s="318" t="str">
        <f>IF(入力!AN22="","",入力!AN22)</f>
        <v>○</v>
      </c>
      <c r="AN15" s="320"/>
    </row>
    <row r="16" spans="1:40" ht="37.5" customHeight="1" x14ac:dyDescent="0.15">
      <c r="A16" s="94"/>
      <c r="B16" s="95"/>
      <c r="C16" s="317"/>
      <c r="D16" s="317"/>
      <c r="E16" s="329" t="str">
        <f>IF(入力!F23="","",入力!F23)</f>
        <v>二村</v>
      </c>
      <c r="F16" s="327"/>
      <c r="G16" s="327"/>
      <c r="H16" s="327"/>
      <c r="I16" s="327"/>
      <c r="J16" s="327" t="str">
        <f>IF(入力!K23="","",入力!K23)</f>
        <v>大輝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山口</v>
      </c>
      <c r="Z16" s="327"/>
      <c r="AA16" s="327"/>
      <c r="AB16" s="327"/>
      <c r="AC16" s="327"/>
      <c r="AD16" s="327" t="str">
        <f>IF(入力!AE23="","",入力!AE23)</f>
        <v>颯太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 x14ac:dyDescent="0.15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さとう</v>
      </c>
      <c r="F17" s="308"/>
      <c r="G17" s="308"/>
      <c r="H17" s="308"/>
      <c r="I17" s="308"/>
      <c r="J17" s="308" t="str">
        <f>IF(入力!K24="","",入力!K24)</f>
        <v>たけと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162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つかもと</v>
      </c>
      <c r="Z17" s="308"/>
      <c r="AA17" s="308"/>
      <c r="AB17" s="308"/>
      <c r="AC17" s="308"/>
      <c r="AD17" s="308" t="str">
        <f>IF(入力!AE24="","",入力!AE24)</f>
        <v>けいたろう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160</v>
      </c>
      <c r="AL17" s="187"/>
      <c r="AM17" s="303" t="str">
        <f>IF(入力!AN24="","",入力!AN24)</f>
        <v>○</v>
      </c>
      <c r="AN17" s="304"/>
    </row>
    <row r="18" spans="1:40" ht="37.5" customHeight="1" x14ac:dyDescent="0.15">
      <c r="A18" s="102"/>
      <c r="B18" s="103"/>
      <c r="C18" s="311"/>
      <c r="D18" s="311"/>
      <c r="E18" s="300" t="str">
        <f>IF(入力!F25="","",入力!F25)</f>
        <v>佐藤</v>
      </c>
      <c r="F18" s="301"/>
      <c r="G18" s="301"/>
      <c r="H18" s="301"/>
      <c r="I18" s="301"/>
      <c r="J18" s="301" t="str">
        <f>IF(入力!K25="","",入力!K25)</f>
        <v>虎俊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塚本</v>
      </c>
      <c r="Z18" s="301"/>
      <c r="AA18" s="301"/>
      <c r="AB18" s="301"/>
      <c r="AC18" s="301"/>
      <c r="AD18" s="301" t="str">
        <f>IF(入力!AE25="","",入力!AE25)</f>
        <v>恵太朗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 x14ac:dyDescent="0.15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にしら</v>
      </c>
      <c r="F19" s="308"/>
      <c r="G19" s="308"/>
      <c r="H19" s="308"/>
      <c r="I19" s="308"/>
      <c r="J19" s="308" t="str">
        <f>IF(入力!K26="","",入力!K26)</f>
        <v>ゆうき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167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べっかむ</v>
      </c>
      <c r="Z19" s="308"/>
      <c r="AA19" s="308"/>
      <c r="AB19" s="308"/>
      <c r="AC19" s="308"/>
      <c r="AD19" s="308" t="str">
        <f>IF(入力!AE26="","",入力!AE26)</f>
        <v>れい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178</v>
      </c>
      <c r="AL19" s="187"/>
      <c r="AM19" s="303" t="str">
        <f>IF(入力!AN26="","",入力!AN26)</f>
        <v>○</v>
      </c>
      <c r="AN19" s="304"/>
    </row>
    <row r="20" spans="1:40" ht="37.5" customHeight="1" x14ac:dyDescent="0.15">
      <c r="A20" s="94"/>
      <c r="B20" s="95"/>
      <c r="C20" s="311"/>
      <c r="D20" s="311"/>
      <c r="E20" s="300" t="str">
        <f>IF(入力!F27="","",入力!F27)</f>
        <v>西羅</v>
      </c>
      <c r="F20" s="301"/>
      <c r="G20" s="301"/>
      <c r="H20" s="301"/>
      <c r="I20" s="301"/>
      <c r="J20" s="301" t="str">
        <f>IF(入力!K27="","",入力!K27)</f>
        <v>由希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ベッカム</v>
      </c>
      <c r="Z20" s="301"/>
      <c r="AA20" s="301"/>
      <c r="AB20" s="301"/>
      <c r="AC20" s="301"/>
      <c r="AD20" s="301" t="str">
        <f>IF(入力!AE27="","",入力!AE27)</f>
        <v>怜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 x14ac:dyDescent="0.15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みつもり</v>
      </c>
      <c r="F21" s="308"/>
      <c r="G21" s="308"/>
      <c r="H21" s="308"/>
      <c r="I21" s="308"/>
      <c r="J21" s="308" t="str">
        <f>IF(入力!K28="","",入力!K28)</f>
        <v>れん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174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まつなが</v>
      </c>
      <c r="Z21" s="308"/>
      <c r="AA21" s="308"/>
      <c r="AB21" s="308"/>
      <c r="AC21" s="308"/>
      <c r="AD21" s="308" t="str">
        <f>IF(入力!AE28="","",入力!AE28)</f>
        <v>ゆうしん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167</v>
      </c>
      <c r="AL21" s="187"/>
      <c r="AM21" s="303" t="str">
        <f>IF(入力!AN28="","",入力!AN28)</f>
        <v>○</v>
      </c>
      <c r="AN21" s="304"/>
    </row>
    <row r="22" spans="1:40" ht="37.5" customHeight="1" x14ac:dyDescent="0.15">
      <c r="A22" s="102"/>
      <c r="B22" s="103"/>
      <c r="C22" s="311"/>
      <c r="D22" s="311"/>
      <c r="E22" s="300" t="str">
        <f>IF(入力!F29="","",入力!F29)</f>
        <v>三ツ森</v>
      </c>
      <c r="F22" s="301"/>
      <c r="G22" s="301"/>
      <c r="H22" s="301"/>
      <c r="I22" s="301"/>
      <c r="J22" s="301" t="str">
        <f>IF(入力!K29="","",入力!K29)</f>
        <v>廉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松長</v>
      </c>
      <c r="Z22" s="301"/>
      <c r="AA22" s="301"/>
      <c r="AB22" s="301"/>
      <c r="AC22" s="301"/>
      <c r="AD22" s="301" t="str">
        <f>IF(入力!AE29="","",入力!AE29)</f>
        <v>宥臣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 x14ac:dyDescent="0.15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ほんな</v>
      </c>
      <c r="F23" s="308"/>
      <c r="G23" s="308"/>
      <c r="H23" s="308"/>
      <c r="I23" s="308"/>
      <c r="J23" s="308" t="str">
        <f>IF(入力!K30="","",入力!K30)</f>
        <v>りゅうま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150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やぎ</v>
      </c>
      <c r="Z23" s="308"/>
      <c r="AA23" s="308"/>
      <c r="AB23" s="308"/>
      <c r="AC23" s="308"/>
      <c r="AD23" s="308" t="str">
        <f>IF(入力!AE30="","",入力!AE30)</f>
        <v>こうすけ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160</v>
      </c>
      <c r="AL23" s="187"/>
      <c r="AM23" s="303" t="str">
        <f>IF(入力!AN30="","",入力!AN30)</f>
        <v>○</v>
      </c>
      <c r="AN23" s="304"/>
    </row>
    <row r="24" spans="1:40" ht="37.5" customHeight="1" x14ac:dyDescent="0.15">
      <c r="A24" s="94"/>
      <c r="B24" s="95"/>
      <c r="C24" s="311"/>
      <c r="D24" s="311"/>
      <c r="E24" s="300" t="str">
        <f>IF(入力!F31="","",入力!F31)</f>
        <v>本名</v>
      </c>
      <c r="F24" s="301"/>
      <c r="G24" s="301"/>
      <c r="H24" s="301"/>
      <c r="I24" s="301"/>
      <c r="J24" s="301" t="str">
        <f>IF(入力!K31="","",入力!K31)</f>
        <v>琉真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屋宜</v>
      </c>
      <c r="Z24" s="301"/>
      <c r="AA24" s="301"/>
      <c r="AB24" s="301"/>
      <c r="AC24" s="301"/>
      <c r="AD24" s="301" t="str">
        <f>IF(入力!AE31="","",入力!AE31)</f>
        <v>幸佑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 x14ac:dyDescent="0.15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こつじ</v>
      </c>
      <c r="F25" s="308"/>
      <c r="G25" s="308"/>
      <c r="H25" s="308"/>
      <c r="I25" s="308"/>
      <c r="J25" s="308" t="str">
        <f>IF(入力!K32="","",入力!K32)</f>
        <v>ゆうた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151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まきせ</v>
      </c>
      <c r="Z25" s="308"/>
      <c r="AA25" s="308"/>
      <c r="AB25" s="308"/>
      <c r="AC25" s="308"/>
      <c r="AD25" s="308" t="str">
        <f>IF(入力!AE32="","",入力!AE32)</f>
        <v>はるき</v>
      </c>
      <c r="AE25" s="308"/>
      <c r="AF25" s="308"/>
      <c r="AG25" s="308"/>
      <c r="AH25" s="309"/>
      <c r="AI25" s="310">
        <f>IF(入力!AJ32="","",入力!AJ32)</f>
        <v>1</v>
      </c>
      <c r="AJ25" s="310"/>
      <c r="AK25" s="302">
        <f>IF(入力!AL32="","",入力!AL32)</f>
        <v>155</v>
      </c>
      <c r="AL25" s="187"/>
      <c r="AM25" s="303" t="str">
        <f>IF(入力!AN32="","",入力!AN32)</f>
        <v>○</v>
      </c>
      <c r="AN25" s="304"/>
    </row>
    <row r="26" spans="1:40" ht="37.5" customHeight="1" thickBot="1" x14ac:dyDescent="0.2">
      <c r="A26" s="86"/>
      <c r="B26" s="87"/>
      <c r="C26" s="324"/>
      <c r="D26" s="324"/>
      <c r="E26" s="339" t="str">
        <f>IF(入力!F33="","",入力!F33)</f>
        <v>小辻</v>
      </c>
      <c r="F26" s="340"/>
      <c r="G26" s="340"/>
      <c r="H26" s="340"/>
      <c r="I26" s="340"/>
      <c r="J26" s="340" t="str">
        <f>IF(入力!K33="","",入力!K33)</f>
        <v>悠太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牧瀬</v>
      </c>
      <c r="Z26" s="340"/>
      <c r="AA26" s="340"/>
      <c r="AB26" s="340"/>
      <c r="AC26" s="340"/>
      <c r="AD26" s="340" t="str">
        <f>IF(入力!AE33="","",入力!AE33)</f>
        <v>大生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7104</v>
      </c>
      <c r="B7" s="31" t="str">
        <f t="shared" ref="B7:C7" si="0">IF($A$8="","",IF($A$9="",B8,B8&amp;"・"&amp;B9))</f>
        <v>大和市立つきみ野中学校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1</v>
      </c>
      <c r="F7" s="31" t="str">
        <f t="shared" ref="F7:S7" si="1">IF($A$8="","",F8)</f>
        <v>242</v>
      </c>
      <c r="G7" s="31" t="str">
        <f t="shared" si="1"/>
        <v>0002</v>
      </c>
      <c r="H7" s="31">
        <f t="shared" si="1"/>
        <v>0</v>
      </c>
      <c r="I7" s="31" t="str">
        <f t="shared" si="1"/>
        <v>大和市つきみ野3-5-1</v>
      </c>
      <c r="J7" s="31">
        <f t="shared" si="1"/>
        <v>0</v>
      </c>
      <c r="K7" s="31" t="str">
        <f t="shared" si="1"/>
        <v>046</v>
      </c>
      <c r="L7" s="31" t="str">
        <f t="shared" si="1"/>
        <v>274</v>
      </c>
      <c r="M7" s="31" t="str">
        <f t="shared" si="1"/>
        <v>1728</v>
      </c>
      <c r="N7" s="31" t="str">
        <f t="shared" si="1"/>
        <v>046</v>
      </c>
      <c r="O7" s="31" t="str">
        <f t="shared" si="1"/>
        <v>276</v>
      </c>
      <c r="P7" s="31" t="str">
        <f t="shared" si="1"/>
        <v>1791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7104</v>
      </c>
      <c r="B8" s="32" t="str">
        <f>IF(入力!$F$3="","",入力!$F$3)</f>
        <v>大和市立つきみ野中学校</v>
      </c>
      <c r="C8" s="32"/>
      <c r="D8" s="32" t="str">
        <f>IF(入力!$Z$2="","",入力!$Z$2)</f>
        <v>県央</v>
      </c>
      <c r="E8" s="32">
        <f>IF(入力!$I$2="","",入力!$I$2)</f>
        <v>1</v>
      </c>
      <c r="F8" s="32" t="str">
        <f>IF(入力!$F$6="","",入力!$F$6)</f>
        <v>242</v>
      </c>
      <c r="G8" s="42" t="str">
        <f>IF(入力!$I$6="","",入力!$I$6)</f>
        <v>0002</v>
      </c>
      <c r="H8" s="32"/>
      <c r="I8" s="32" t="str">
        <f>IF(入力!$L$5="","",入力!$L$5)</f>
        <v>大和市つきみ野3-5-1</v>
      </c>
      <c r="J8" s="32"/>
      <c r="K8" s="42" t="str">
        <f>IF(入力!$AB$4="","",入力!$AB$4)</f>
        <v>046</v>
      </c>
      <c r="L8" s="42" t="str">
        <f>IF(入力!$AG$4="","",入力!$AG$4)</f>
        <v>274</v>
      </c>
      <c r="M8" s="42" t="str">
        <f>IF(入力!$AL$4="","",入力!$AL$4)</f>
        <v>1728</v>
      </c>
      <c r="N8" s="42" t="str">
        <f>IF(入力!$AB$6="","",入力!$AB$6)</f>
        <v>046</v>
      </c>
      <c r="O8" s="42" t="str">
        <f>IF(入力!$AG$6="","",入力!$AG$6)</f>
        <v>276</v>
      </c>
      <c r="P8" s="42" t="str">
        <f>IF(入力!$AL$6="","",入力!$AL$6)</f>
        <v>1791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1728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渡邉</v>
      </c>
      <c r="D16" s="32" t="str">
        <f>IF(入力!$K$13="","",入力!$K$13)</f>
        <v>卓</v>
      </c>
      <c r="E16" s="32" t="str">
        <f>IF(入力!$F$12="","",入力!$F$12)</f>
        <v>わたなべ</v>
      </c>
      <c r="F16" s="32" t="str">
        <f>IF(入力!$K$12="","",入力!$K$12)</f>
        <v>たく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瀬谷</v>
      </c>
      <c r="D17" s="32" t="str">
        <f>IF(入力!$AE$13="","",入力!$AE$13)</f>
        <v>幹男</v>
      </c>
      <c r="E17" s="32" t="str">
        <f>IF(入力!$Z$12="","",入力!$Z$12)</f>
        <v>せや</v>
      </c>
      <c r="F17" s="32" t="str">
        <f>IF(入力!$AE$12="","",入力!$AE$12)</f>
        <v>みきお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山喜</v>
      </c>
      <c r="D20" s="32" t="str">
        <f>IF(入力!$K$16="","",入力!$K$16)</f>
        <v>航太郎</v>
      </c>
      <c r="E20" s="32" t="str">
        <f>IF(入力!$F$15="","",入力!$F$15)</f>
        <v>やまき</v>
      </c>
      <c r="F20" s="32" t="str">
        <f>IF(入力!$K$15="","",入力!$K$15)</f>
        <v>こうたろう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二村</v>
      </c>
      <c r="D24" s="32" t="str">
        <f>IF(入力!$AE$16="","",入力!$AE$16)</f>
        <v>大輝</v>
      </c>
      <c r="E24" s="32" t="str">
        <f>IF(入力!$Z$15="","",入力!$Z$15)</f>
        <v>ふたむら</v>
      </c>
      <c r="F24" s="32" t="str">
        <f>IF(入力!$AE$15="","",入力!$AE$15)</f>
        <v>だいき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二村</v>
      </c>
      <c r="D53" s="32" t="str">
        <f>IF(OR(L53&lt;&gt;"○",入力!K23=""),"",入力!K23)</f>
        <v>大輝</v>
      </c>
      <c r="E53" s="32" t="str">
        <f>IF(OR(L53&lt;&gt;"○",入力!F22=""),"",入力!F22)</f>
        <v>ふたむら</v>
      </c>
      <c r="F53" s="32" t="str">
        <f>IF(OR(L53&lt;&gt;"○",入力!K22=""),"",入力!K22)</f>
        <v>だいき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佐藤</v>
      </c>
      <c r="D54" s="32" t="str">
        <f>IF(OR(L54&lt;&gt;"○",入力!K25=""),"",入力!K25)</f>
        <v>虎俊</v>
      </c>
      <c r="E54" s="32" t="str">
        <f>IF(OR(L54&lt;&gt;"○",入力!F24=""),"",入力!F24)</f>
        <v>さとう</v>
      </c>
      <c r="F54" s="32" t="str">
        <f>IF(OR(L54&lt;&gt;"○",入力!K24=""),"",入力!K24)</f>
        <v>たけと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西羅</v>
      </c>
      <c r="D55" s="32" t="str">
        <f>IF(OR(L55&lt;&gt;"○",入力!K27=""),"",入力!K27)</f>
        <v>由希</v>
      </c>
      <c r="E55" s="32" t="str">
        <f>IF(OR(L55&lt;&gt;"○",入力!F26=""),"",入力!F26)</f>
        <v>にしら</v>
      </c>
      <c r="F55" s="32" t="str">
        <f>IF(OR(L55&lt;&gt;"○",入力!K26=""),"",入力!K26)</f>
        <v>ゆうき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三ツ森</v>
      </c>
      <c r="D56" s="32" t="str">
        <f>IF(OR(L56&lt;&gt;"○",入力!K29=""),"",入力!K29)</f>
        <v>廉</v>
      </c>
      <c r="E56" s="32" t="str">
        <f>IF(OR(L56&lt;&gt;"○",入力!F28=""),"",入力!F28)</f>
        <v>みつもり</v>
      </c>
      <c r="F56" s="32" t="str">
        <f>IF(OR(L56&lt;&gt;"○",入力!K28=""),"",入力!K28)</f>
        <v>れん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本名</v>
      </c>
      <c r="D57" s="32" t="str">
        <f>IF(OR(L57&lt;&gt;"○",入力!K31=""),"",入力!K31)</f>
        <v>琉真</v>
      </c>
      <c r="E57" s="32" t="str">
        <f>IF(OR(L57&lt;&gt;"○",入力!F30=""),"",入力!F30)</f>
        <v>ほんな</v>
      </c>
      <c r="F57" s="32" t="str">
        <f>IF(OR(L57&lt;&gt;"○",入力!K30=""),"",入力!K30)</f>
        <v>りゅうま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小辻</v>
      </c>
      <c r="D58" s="32" t="str">
        <f>IF(OR(L58&lt;&gt;"○",入力!K33=""),"",入力!K33)</f>
        <v>悠太</v>
      </c>
      <c r="E58" s="32" t="str">
        <f>IF(OR(L58&lt;&gt;"○",入力!F32=""),"",入力!F32)</f>
        <v>こつじ</v>
      </c>
      <c r="F58" s="32" t="str">
        <f>IF(OR(L58&lt;&gt;"○",入力!K32=""),"",入力!K32)</f>
        <v>ゆうた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山口</v>
      </c>
      <c r="D59" s="32" t="str">
        <f>IF(OR(L59&lt;&gt;"○",入力!AE23=""),"",入力!AE23)</f>
        <v>颯太</v>
      </c>
      <c r="E59" s="32" t="str">
        <f>IF(OR(L59&lt;&gt;"○",入力!Z22=""),"",入力!Z22)</f>
        <v>やまぐち</v>
      </c>
      <c r="F59" s="32" t="str">
        <f>IF(OR(L59&lt;&gt;"○",入力!AE22=""),"",入力!AE22)</f>
        <v>そうた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167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塚本</v>
      </c>
      <c r="D60" s="32" t="str">
        <f>IF(OR(L60&lt;&gt;"○",入力!AE25=""),"",入力!AE25)</f>
        <v>恵太朗</v>
      </c>
      <c r="E60" s="32" t="str">
        <f>IF(OR(L60&lt;&gt;"○",入力!Z24=""),"",入力!Z24)</f>
        <v>つかもと</v>
      </c>
      <c r="F60" s="32" t="str">
        <f>IF(OR(L60&lt;&gt;"○",入力!AE24=""),"",入力!AE24)</f>
        <v>けいたろう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ベッカム</v>
      </c>
      <c r="D61" s="32" t="str">
        <f>IF(OR(L61&lt;&gt;"○",入力!AE27=""),"",入力!AE27)</f>
        <v>怜</v>
      </c>
      <c r="E61" s="32" t="str">
        <f>IF(OR(L61&lt;&gt;"○",入力!Z26=""),"",入力!Z26)</f>
        <v>べっかむ</v>
      </c>
      <c r="F61" s="32" t="str">
        <f>IF(OR(L61&lt;&gt;"○",入力!AE26=""),"",入力!AE26)</f>
        <v>れい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178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松長</v>
      </c>
      <c r="D62" s="32" t="str">
        <f>IF(OR(L62&lt;&gt;"○",入力!AE29=""),"",入力!AE29)</f>
        <v>宥臣</v>
      </c>
      <c r="E62" s="32" t="str">
        <f>IF(OR(L62&lt;&gt;"○",入力!Z28=""),"",入力!Z28)</f>
        <v>まつなが</v>
      </c>
      <c r="F62" s="32" t="str">
        <f>IF(OR(L62&lt;&gt;"○",入力!AE28=""),"",入力!AE28)</f>
        <v>ゆうしん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167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屋宜</v>
      </c>
      <c r="D63" s="32" t="str">
        <f>IF(OR(L63&lt;&gt;"○",入力!AE31=""),"",入力!AE31)</f>
        <v>幸佑</v>
      </c>
      <c r="E63" s="32" t="str">
        <f>IF(OR(L63&lt;&gt;"○",入力!Z30=""),"",入力!Z30)</f>
        <v>やぎ</v>
      </c>
      <c r="F63" s="32" t="str">
        <f>IF(OR(L63&lt;&gt;"○",入力!AE30=""),"",入力!AE30)</f>
        <v>こうすけ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牧瀬</v>
      </c>
      <c r="D64" s="32" t="str">
        <f>IF(OR(L64&lt;&gt;"○",入力!AE33=""),"",入力!AE33)</f>
        <v>大生</v>
      </c>
      <c r="E64" s="32" t="str">
        <f>IF(OR(L64&lt;&gt;"○",入力!Z32=""),"",入力!Z32)</f>
        <v>まきせ</v>
      </c>
      <c r="F64" s="32" t="str">
        <f>IF(OR(L64&lt;&gt;"○",入力!AE32=""),"",入力!AE32)</f>
        <v>はるき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2019-02-13T13:45:19Z</cp:lastPrinted>
  <dcterms:created xsi:type="dcterms:W3CDTF">2006-11-03T01:52:14Z</dcterms:created>
  <dcterms:modified xsi:type="dcterms:W3CDTF">2019-11-13T00:22:26Z</dcterms:modified>
</cp:coreProperties>
</file>