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バックアップ\部活動\男子バレーボール　2018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2" i="14" l="1"/>
  <c r="E62" i="14"/>
  <c r="I62" i="14"/>
  <c r="D62" i="14"/>
  <c r="F62" i="14"/>
  <c r="C62" i="14"/>
  <c r="F64" i="14"/>
  <c r="C64" i="14"/>
  <c r="I64" i="14"/>
  <c r="J64" i="14"/>
  <c r="E64" i="14"/>
  <c r="D64" i="14"/>
  <c r="J54" i="14"/>
  <c r="D54" i="14"/>
  <c r="I54" i="14"/>
  <c r="C54" i="14"/>
  <c r="E54" i="14"/>
  <c r="F54" i="14"/>
  <c r="F56" i="14"/>
  <c r="I56" i="14"/>
  <c r="J56" i="14"/>
  <c r="J58" i="14"/>
  <c r="E58" i="14"/>
  <c r="I58" i="14"/>
  <c r="D58" i="14"/>
  <c r="F58" i="14"/>
  <c r="C58" i="14"/>
  <c r="F60" i="14"/>
  <c r="C60" i="14"/>
  <c r="I60" i="14"/>
  <c r="D60" i="14"/>
  <c r="J60" i="14"/>
  <c r="E60" i="14"/>
  <c r="C59" i="14"/>
  <c r="J59" i="14"/>
  <c r="E59" i="14"/>
  <c r="F59" i="14"/>
  <c r="I59" i="14"/>
  <c r="D59" i="14"/>
  <c r="I61" i="14"/>
  <c r="D61" i="14"/>
  <c r="E61" i="14"/>
  <c r="F61" i="14"/>
  <c r="C61" i="14"/>
  <c r="J61" i="14"/>
  <c r="F63" i="14"/>
  <c r="J63" i="14"/>
  <c r="E63" i="14"/>
  <c r="C63" i="14"/>
  <c r="I63" i="14"/>
  <c r="D63" i="14"/>
  <c r="I53" i="14"/>
  <c r="J53" i="14"/>
  <c r="F5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<sst xmlns="http://schemas.openxmlformats.org/spreadsheetml/2006/main" count="1450" uniqueCount="750">
  <si>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</si>
  <si>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</si>
  <si>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</si>
  <si>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</si>
  <si>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</si>
  <si>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</si>
  <si>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</si>
  <si>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</si>
  <si>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</si>
  <si>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</si>
  <si>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</si>
  <si>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</si>
  <si>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</si>
  <si>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</si>
  <si>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</si>
  <si>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</si>
  <si>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</si>
  <si>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</si>
  <si>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</si>
  <si>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</si>
  <si>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</si>
  <si>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</si>
  <si>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</si>
  <si>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</si>
  <si>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</si>
  <si>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</si>
  <si>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</si>
  <si>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</si>
  <si>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</si>
  <si>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</si>
  <si>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</si>
  <si>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</si>
  <si>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</si>
  <si>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</si>
  <si>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</si>
  <si>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</si>
  <si>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</si>
  <si>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</si>
  <si>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</si>
  <si>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</si>
  <si>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</si>
  <si>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</si>
  <si>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</si>
  <si>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</si>
  <si>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</si>
  <si>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</si>
  <si>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</si>
  <si>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</si>
  <si>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</si>
  <si>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</si>
  <si>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</si>
  <si>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</si>
  <si>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</si>
  <si>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</si>
  <si>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</si>
  <si>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</si>
  <si>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</si>
  <si>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</si>
  <si>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</si>
  <si>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</si>
  <si>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</si>
  <si>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</si>
  <si>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</si>
  <si>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</si>
  <si>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</si>
  <si>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</si>
  <si>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</si>
  <si>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</si>
  <si>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</si>
  <si>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</si>
  <si>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</si>
  <si>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</si>
  <si>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</si>
  <si>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</si>
  <si>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</si>
  <si>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</si>
  <si>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</si>
  <si>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</si>
  <si>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</si>
  <si>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</si>
  <si>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</si>
  <si>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</si>
  <si>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</si>
  <si>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</si>
  <si>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</si>
  <si>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</si>
  <si>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</si>
  <si>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</si>
  <si>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</si>
  <si>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</si>
  <si>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</si>
  <si>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</si>
  <si>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</si>
  <si>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</si>
  <si>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</si>
  <si>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</si>
  <si>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</si>
  <si>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</si>
  <si>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</si>
  <si>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</si>
  <si>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</si>
  <si>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</si>
  <si>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</si>
  <si>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</si>
  <si>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</si>
  <si>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</si>
  <si>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</si>
  <si>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</si>
  <si>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</si>
  <si>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</si>
  <si>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</si>
  <si>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</si>
  <si>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</si>
  <si>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</si>
  <si>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</si>
  <si>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</si>
  <si>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</si>
  <si>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</si>
  <si>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</si>
  <si>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</si>
  <si>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</si>
  <si>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</si>
  <si>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</si>
  <si>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</si>
  <si>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</si>
  <si>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</si>
  <si>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</si>
  <si>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</si>
  <si>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</si>
  <si>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</si>
  <si>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</si>
  <si>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</si>
  <si>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</si>
  <si>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</si>
  <si>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</si>
  <si>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</si>
  <si>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</si>
  <si>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</si>
  <si>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</si>
  <si>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</si>
  <si>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</si>
  <si>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</si>
  <si>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</si>
  <si>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</si>
  <si>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</si>
  <si>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</si>
  <si>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</si>
  <si>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</si>
  <si>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</si>
  <si>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</si>
  <si>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</si>
  <si>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</si>
  <si>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</si>
  <si>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</si>
  <si>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</si>
  <si>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</si>
  <si>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</si>
  <si>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</si>
  <si>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</si>
  <si>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</si>
  <si>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</si>
  <si>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</si>
  <si>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</si>
  <si>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</si>
  <si>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</si>
  <si>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</si>
  <si>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</si>
  <si>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</si>
  <si>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</si>
  <si>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</si>
  <si>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</si>
  <si>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</si>
  <si>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</si>
  <si>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</si>
  <si>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</si>
  <si>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</si>
  <si>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</si>
  <si>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</si>
  <si>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</si>
  <si>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</si>
  <si>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</si>
  <si>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</si>
  <si>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</si>
  <si>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</si>
  <si>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</si>
  <si>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</si>
  <si>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</si>
  <si>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</si>
  <si>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</si>
  <si>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</si>
  <si>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</si>
  <si>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</si>
  <si>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</si>
  <si>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</si>
  <si>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</si>
  <si>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</si>
  <si>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</si>
  <si>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</si>
  <si>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</si>
  <si>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</si>
  <si>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</si>
  <si>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</si>
  <si>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</si>
  <si>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</si>
  <si>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</si>
  <si>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</si>
  <si>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</si>
  <si>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</si>
  <si>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</si>
  <si>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</si>
  <si>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</si>
  <si>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</si>
  <si>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</si>
  <si>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</si>
  <si>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</si>
  <si>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</si>
  <si>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</si>
  <si>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</si>
  <si>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</si>
  <si>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</si>
  <si>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</si>
  <si>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</si>
  <si>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</si>
  <si>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</si>
  <si>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</si>
  <si>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</si>
  <si>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</si>
  <si>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</si>
  <si>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</si>
  <si>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</si>
  <si>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</si>
  <si>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</si>
  <si>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</si>
  <si>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</si>
  <si>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</si>
  <si>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</si>
  <si>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</si>
  <si>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</si>
  <si>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</si>
  <si>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</si>
  <si>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</si>
  <si>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</si>
  <si>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</si>
  <si>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</si>
  <si>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</si>
  <si>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</si>
  <si>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</si>
  <si>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</si>
  <si>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</si>
  <si>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</si>
  <si>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</si>
  <si>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</si>
  <si>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</si>
  <si>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</si>
  <si>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</si>
  <si>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</si>
  <si>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</si>
  <si>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</si>
  <si>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</si>
  <si>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</si>
  <si>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</si>
  <si>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</si>
  <si>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</si>
  <si>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</si>
  <si>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</si>
  <si>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</si>
  <si>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</si>
  <si>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</si>
  <si>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</si>
  <si>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</si>
  <si>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</si>
  <si>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</si>
  <si>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</si>
  <si>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</si>
  <si>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</si>
  <si>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</si>
  <si>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</si>
  <si>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</si>
  <si>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</si>
  <si>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</si>
  <si>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</si>
  <si>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</si>
  <si>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</si>
  <si>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</si>
  <si>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</si>
  <si>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</si>
  <si>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</si>
  <si>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</si>
  <si>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</si>
  <si>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</si>
  <si>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</si>
  <si>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</si>
  <si>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</si>
  <si>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</si>
  <si>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</si>
  <si>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</si>
  <si>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</si>
  <si>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</si>
  <si>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</si>
  <si>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</si>
  <si>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</si>
  <si>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</si>
  <si>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</si>
  <si>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</si>
  <si>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</si>
  <si>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</si>
  <si>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</si>
  <si>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</si>
  <si>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</si>
  <si>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</si>
  <si>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</si>
  <si>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</si>
  <si>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</si>
  <si>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</si>
  <si>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</si>
  <si>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</si>
  <si>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</si>
  <si>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</si>
  <si>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</si>
  <si>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</si>
  <si>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</si>
  <si>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</si>
  <si>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</si>
  <si>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</si>
  <si>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</si>
  <si>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</si>
  <si>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</si>
  <si>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</si>
  <si>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</si>
  <si>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</si>
  <si>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</si>
  <si>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</si>
  <si>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</si>
  <si>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</si>
  <si>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</si>
  <si>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</si>
  <si>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</si>
  <si>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</si>
  <si>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</si>
  <si>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</si>
  <si>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</si>
  <si>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</si>
  <si>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</si>
  <si>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</si>
  <si>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</si>
  <si>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</si>
  <si>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</si>
  <si>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</si>
  <si>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</si>
  <si>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</si>
  <si>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</si>
  <si>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</si>
  <si>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</si>
  <si>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</si>
  <si>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</si>
  <si>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</si>
  <si>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</si>
  <si>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</si>
  <si>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</si>
  <si>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</si>
  <si>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</si>
  <si>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</si>
  <si>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</si>
  <si>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</si>
  <si>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</si>
  <si>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</si>
  <si>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</si>
  <si>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</si>
  <si>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</si>
  <si>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</si>
  <si>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</si>
  <si>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</si>
  <si>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</si>
  <si>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</si>
  <si>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</si>
  <si>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</si>
  <si>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</si>
  <si>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</si>
  <si>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</si>
  <si>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</si>
  <si>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</si>
  <si>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</si>
  <si>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</si>
  <si>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</si>
  <si>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</si>
  <si>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</si>
  <si>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</si>
  <si>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</si>
  <si>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</si>
  <si>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</si>
  <si>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</si>
  <si>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</si>
  <si>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</si>
  <si>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</si>
  <si>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</si>
  <si>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</si>
  <si>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</si>
  <si>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</si>
  <si>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</si>
  <si>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</si>
  <si>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</si>
  <si>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</si>
  <si>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</si>
  <si>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</si>
  <si>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</si>
  <si>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</si>
  <si>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</si>
  <si>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</si>
  <si>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</si>
  <si>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</si>
  <si>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</si>
  <si>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</si>
  <si>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</si>
  <si>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</si>
  <si>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</si>
  <si>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</si>
  <si>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</si>
  <si>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</si>
  <si>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</si>
  <si>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</si>
  <si>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</si>
  <si>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</si>
  <si>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</si>
  <si>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</si>
  <si>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</si>
  <si>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</si>
  <si>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</si>
  <si>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</si>
  <si>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</si>
  <si>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</si>
  <si>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</si>
  <si>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</si>
  <si>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</si>
  <si>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</si>
  <si>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</si>
  <si>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</si>
  <si>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</si>
  <si>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</si>
  <si>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</si>
  <si>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</si>
  <si>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</si>
  <si>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</si>
  <si>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</si>
  <si>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</si>
  <si>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</si>
  <si>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</si>
  <si>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</si>
  <si>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</si>
  <si>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</si>
  <si>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</si>
  <si>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</si>
  <si>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</si>
  <si>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</si>
  <si>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</si>
  <si>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</si>
  <si>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</si>
  <si>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</si>
  <si>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</si>
  <si>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</si>
  <si>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</si>
  <si>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</si>
  <si>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</si>
  <si>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</si>
  <si>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</si>
  <si>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</si>
  <si>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</si>
  <si>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</si>
  <si>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</si>
  <si>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</si>
  <si>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</si>
  <si>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</si>
  <si>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</si>
  <si>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</si>
  <si>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</si>
  <si>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</si>
  <si>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</si>
  <si>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</si>
  <si>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</si>
  <si>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</si>
  <si>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</si>
  <si>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</si>
  <si>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</si>
  <si>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</si>
  <si>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</si>
  <si>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</si>
  <si>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</si>
  <si>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</si>
  <si>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</si>
  <si>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</si>
  <si>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</si>
  <si>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</si>
  <si>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</si>
  <si>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</si>
  <si>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</si>
  <si>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</si>
  <si>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</si>
  <si>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</si>
  <si>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</si>
  <si>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</si>
  <si>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</si>
  <si>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</si>
  <si>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</si>
  <si>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</si>
  <si>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</si>
  <si>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</si>
  <si>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</si>
  <si>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</si>
  <si>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</si>
  <si>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</si>
  <si>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</si>
  <si>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</si>
  <si>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</si>
  <si>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</si>
  <si>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</si>
  <si>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</si>
  <si>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</si>
  <si>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</si>
  <si>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</si>
  <si>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</si>
  <si>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</si>
  <si>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</si>
  <si>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</si>
  <si>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</si>
  <si>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</si>
  <si>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</si>
  <si>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</si>
  <si>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</si>
  <si>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</si>
  <si>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</si>
  <si>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</si>
  <si>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</si>
  <si>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</si>
  <si>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</si>
  <si>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</si>
  <si>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</si>
  <si>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</si>
  <si>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</si>
  <si>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</si>
  <si>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</si>
  <si>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</si>
  <si>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</si>
  <si>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</si>
  <si>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</si>
  <si>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</si>
  <si>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</si>
  <si>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</si>
  <si>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</si>
  <si>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</si>
  <si>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</si>
  <si>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</si>
  <si>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</si>
  <si>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</si>
  <si>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</si>
  <si>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</si>
  <si>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</si>
  <si>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</si>
  <si>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</si>
  <si>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</si>
  <si>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</si>
  <si>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</si>
  <si>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</si>
  <si>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</si>
  <si>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</si>
  <si>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</si>
  <si>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</si>
  <si>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</si>
  <si>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</si>
  <si>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</si>
  <si>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</si>
  <si>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</si>
  <si>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</si>
  <si>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</si>
  <si>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</si>
  <si>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</si>
  <si>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</si>
  <si>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</si>
  <si>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</si>
  <si>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</si>
  <si>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</si>
  <si>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</si>
  <si>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</si>
  <si>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</si>
  <si>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</si>
  <si>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</si>
  <si>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</si>
  <si>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</si>
  <si>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</si>
  <si>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</si>
  <si>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</si>
  <si>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</si>
  <si>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</si>
  <si>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</si>
  <si>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</si>
  <si>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</si>
  <si>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</si>
  <si>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</si>
  <si>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</si>
  <si>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</si>
  <si>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</si>
  <si>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</si>
  <si>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</si>
  <si>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</si>
  <si>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</si>
  <si>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</si>
  <si>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</si>
  <si>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</si>
  <si>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</si>
  <si>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</si>
  <si>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</si>
  <si>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</si>
  <si>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</si>
  <si>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</si>
  <si>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</si>
  <si>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</si>
  <si>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</si>
  <si>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</si>
  <si>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</si>
  <si>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</si>
  <si>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</si>
  <si>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</si>
  <si>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</si>
  <si>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</si>
  <si>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</si>
  <si>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</si>
  <si>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</si>
  <si>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</si>
  <si>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</si>
  <si>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</si>
  <si>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</si>
  <si>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</si>
  <si>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</si>
  <si>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</si>
  <si>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</si>
  <si>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</si>
  <si>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</si>
  <si>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</si>
  <si>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</si>
  <si>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</si>
  <si>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</si>
  <si>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</si>
  <si>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</si>
  <si>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</si>
  <si>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</si>
  <si>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</si>
  <si>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</si>
  <si>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</si>
  <si>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</si>
  <si>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</si>
  <si>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</si>
  <si>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</si>
  <si>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</si>
  <si>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</si>
  <si>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</si>
  <si>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</si>
  <si>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</si>
  <si>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</si>
  <si>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</si>
  <si>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</si>
  <si>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</si>
  <si>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</si>
  <si>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</si>
  <si>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</si>
  <si>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</si>
  <si>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</si>
  <si>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</si>
  <si>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</si>
  <si>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</si>
  <si>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</si>
  <si>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</si>
  <si>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</si>
  <si>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</si>
  <si>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</si>
  <si>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</si>
  <si>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</si>
  <si>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</si>
  <si>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</si>
  <si>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</si>
  <si>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</si>
  <si>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</si>
  <si>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</si>
  <si>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</si>
  <si>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</si>
  <si>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267</t>
    <phoneticPr fontId="2"/>
  </si>
  <si>
    <t>0535</t>
    <phoneticPr fontId="2"/>
  </si>
  <si>
    <t>046</t>
    <phoneticPr fontId="2"/>
  </si>
  <si>
    <t>268</t>
    <phoneticPr fontId="2"/>
  </si>
  <si>
    <t>4576</t>
    <phoneticPr fontId="2"/>
  </si>
  <si>
    <t>242</t>
    <phoneticPr fontId="2"/>
  </si>
  <si>
    <t>0022</t>
    <phoneticPr fontId="2"/>
  </si>
  <si>
    <t>神奈川県大和市柳橋4－5050</t>
    <rPh sb="0" eb="4">
      <t>カナガワケン</t>
    </rPh>
    <rPh sb="4" eb="7">
      <t>ヤマトシ</t>
    </rPh>
    <rPh sb="7" eb="9">
      <t>ヤナギバシ</t>
    </rPh>
    <phoneticPr fontId="2"/>
  </si>
  <si>
    <t>小野寺</t>
    <rPh sb="0" eb="3">
      <t>オノデラ</t>
    </rPh>
    <phoneticPr fontId="2"/>
  </si>
  <si>
    <t>尊</t>
    <rPh sb="0" eb="1">
      <t>タケル</t>
    </rPh>
    <phoneticPr fontId="2"/>
  </si>
  <si>
    <t>おのでら</t>
    <phoneticPr fontId="2"/>
  </si>
  <si>
    <t>たける</t>
    <phoneticPr fontId="2"/>
  </si>
  <si>
    <t>すえなみ</t>
    <phoneticPr fontId="2"/>
  </si>
  <si>
    <t>はると</t>
    <phoneticPr fontId="2"/>
  </si>
  <si>
    <t>末次</t>
    <rPh sb="0" eb="2">
      <t>スエナミ</t>
    </rPh>
    <phoneticPr fontId="2"/>
  </si>
  <si>
    <t>晴人</t>
    <rPh sb="0" eb="1">
      <t>ハ</t>
    </rPh>
    <rPh sb="1" eb="2">
      <t>ヒト</t>
    </rPh>
    <phoneticPr fontId="2"/>
  </si>
  <si>
    <t>さとう</t>
    <phoneticPr fontId="2"/>
  </si>
  <si>
    <t>かなた</t>
    <phoneticPr fontId="2"/>
  </si>
  <si>
    <t>佐藤</t>
    <rPh sb="0" eb="2">
      <t>サトウ</t>
    </rPh>
    <phoneticPr fontId="2"/>
  </si>
  <si>
    <t>哉太</t>
    <rPh sb="0" eb="2">
      <t>カナタ</t>
    </rPh>
    <phoneticPr fontId="2"/>
  </si>
  <si>
    <t>そりまち</t>
    <phoneticPr fontId="2"/>
  </si>
  <si>
    <t>しゅんすけ</t>
    <phoneticPr fontId="2"/>
  </si>
  <si>
    <t>返町</t>
    <rPh sb="0" eb="2">
      <t>ヘンマチ</t>
    </rPh>
    <phoneticPr fontId="2"/>
  </si>
  <si>
    <t>駿介</t>
    <rPh sb="0" eb="2">
      <t>シュンスケ</t>
    </rPh>
    <phoneticPr fontId="2"/>
  </si>
  <si>
    <t>おおの</t>
    <phoneticPr fontId="2"/>
  </si>
  <si>
    <t>のぶゆき</t>
    <phoneticPr fontId="2"/>
  </si>
  <si>
    <t>大野</t>
    <rPh sb="0" eb="2">
      <t>オオノ</t>
    </rPh>
    <phoneticPr fontId="2"/>
  </si>
  <si>
    <t>敦之</t>
    <rPh sb="0" eb="1">
      <t>アツシ</t>
    </rPh>
    <rPh sb="1" eb="2">
      <t>ノ</t>
    </rPh>
    <phoneticPr fontId="2"/>
  </si>
  <si>
    <t>琉生</t>
    <rPh sb="0" eb="2">
      <t>ルイ</t>
    </rPh>
    <phoneticPr fontId="2"/>
  </si>
  <si>
    <t>野本</t>
    <rPh sb="0" eb="2">
      <t>ノモト</t>
    </rPh>
    <phoneticPr fontId="2"/>
  </si>
  <si>
    <t>のもと</t>
    <phoneticPr fontId="2"/>
  </si>
  <si>
    <t>るい</t>
    <phoneticPr fontId="2"/>
  </si>
  <si>
    <t>江畑</t>
    <rPh sb="0" eb="2">
      <t>エバタ</t>
    </rPh>
    <phoneticPr fontId="2"/>
  </si>
  <si>
    <t>えばた</t>
    <phoneticPr fontId="2"/>
  </si>
  <si>
    <t>ともあき</t>
    <phoneticPr fontId="2"/>
  </si>
  <si>
    <t>ささき</t>
    <phoneticPr fontId="2"/>
  </si>
  <si>
    <t>ゆうせい</t>
    <phoneticPr fontId="2"/>
  </si>
  <si>
    <t>むらかた</t>
    <phoneticPr fontId="2"/>
  </si>
  <si>
    <t>まお</t>
    <phoneticPr fontId="2"/>
  </si>
  <si>
    <t>さかもと</t>
    <phoneticPr fontId="2"/>
  </si>
  <si>
    <t>こうき</t>
    <phoneticPr fontId="2"/>
  </si>
  <si>
    <t>かもした</t>
    <phoneticPr fontId="2"/>
  </si>
  <si>
    <t>りょうが</t>
    <phoneticPr fontId="2"/>
  </si>
  <si>
    <t>ゆきなわ</t>
    <phoneticPr fontId="2"/>
  </si>
  <si>
    <t>まなと</t>
    <phoneticPr fontId="2"/>
  </si>
  <si>
    <t>友陽</t>
    <rPh sb="0" eb="1">
      <t>トモ</t>
    </rPh>
    <rPh sb="1" eb="2">
      <t>ヨウ</t>
    </rPh>
    <phoneticPr fontId="2"/>
  </si>
  <si>
    <t>佐々木</t>
    <rPh sb="0" eb="3">
      <t>ササキ</t>
    </rPh>
    <phoneticPr fontId="2"/>
  </si>
  <si>
    <t>裕聖</t>
    <rPh sb="0" eb="1">
      <t>ユウ</t>
    </rPh>
    <rPh sb="1" eb="2">
      <t>セイ</t>
    </rPh>
    <phoneticPr fontId="2"/>
  </si>
  <si>
    <t>村形</t>
    <rPh sb="0" eb="2">
      <t>ムラカタ</t>
    </rPh>
    <phoneticPr fontId="2"/>
  </si>
  <si>
    <t>眞央</t>
    <rPh sb="0" eb="1">
      <t>マコト</t>
    </rPh>
    <rPh sb="1" eb="2">
      <t>オウ</t>
    </rPh>
    <phoneticPr fontId="2"/>
  </si>
  <si>
    <t>鴨下</t>
    <rPh sb="0" eb="2">
      <t>カモシタ</t>
    </rPh>
    <phoneticPr fontId="2"/>
  </si>
  <si>
    <t>凌雅</t>
    <rPh sb="0" eb="2">
      <t>リョウガ</t>
    </rPh>
    <phoneticPr fontId="2"/>
  </si>
  <si>
    <t>光希</t>
    <rPh sb="0" eb="1">
      <t>ヒカリ</t>
    </rPh>
    <rPh sb="1" eb="2">
      <t>キ</t>
    </rPh>
    <phoneticPr fontId="2"/>
  </si>
  <si>
    <t>雪縄</t>
    <rPh sb="0" eb="2">
      <t>ユキナワ</t>
    </rPh>
    <phoneticPr fontId="2"/>
  </si>
  <si>
    <t>真都</t>
    <rPh sb="0" eb="1">
      <t>シン</t>
    </rPh>
    <rPh sb="1" eb="2">
      <t>ト</t>
    </rPh>
    <phoneticPr fontId="2"/>
  </si>
  <si>
    <t>金田</t>
    <rPh sb="0" eb="2">
      <t>カネダ</t>
    </rPh>
    <phoneticPr fontId="2"/>
  </si>
  <si>
    <t>青珠</t>
    <rPh sb="0" eb="1">
      <t>アオ</t>
    </rPh>
    <rPh sb="1" eb="2">
      <t>タマ</t>
    </rPh>
    <phoneticPr fontId="2"/>
  </si>
  <si>
    <t>かねだ</t>
    <phoneticPr fontId="2"/>
  </si>
  <si>
    <t>せいじゅ</t>
    <phoneticPr fontId="2"/>
  </si>
  <si>
    <t>林</t>
    <rPh sb="0" eb="1">
      <t>ハヤシ</t>
    </rPh>
    <phoneticPr fontId="2"/>
  </si>
  <si>
    <t>俊太</t>
    <rPh sb="0" eb="2">
      <t>シュンタ</t>
    </rPh>
    <phoneticPr fontId="2"/>
  </si>
  <si>
    <t>はやし</t>
    <phoneticPr fontId="2"/>
  </si>
  <si>
    <t>しゅんた</t>
    <phoneticPr fontId="2"/>
  </si>
  <si>
    <t>小野寺</t>
    <rPh sb="0" eb="3">
      <t>オノデラ</t>
    </rPh>
    <phoneticPr fontId="2"/>
  </si>
  <si>
    <t>尊</t>
    <rPh sb="0" eb="1">
      <t>ソン</t>
    </rPh>
    <phoneticPr fontId="2"/>
  </si>
  <si>
    <t>おのでら</t>
    <phoneticPr fontId="2"/>
  </si>
  <si>
    <t>たける</t>
    <phoneticPr fontId="2"/>
  </si>
  <si>
    <t>坂元</t>
    <rPh sb="0" eb="2">
      <t>サカモト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</si>
</sst>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7105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県央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大和市立引地台中学校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689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687</v>
      </c>
      <c r="G6" s="200"/>
      <c r="H6" s="37" t="s">
        <v>586</v>
      </c>
      <c r="I6" s="201" t="s">
        <v>688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685</v>
      </c>
      <c r="AH6" s="204"/>
      <c r="AI6" s="204"/>
      <c r="AJ6" s="204"/>
      <c r="AK6" s="38" t="s">
        <v>587</v>
      </c>
      <c r="AL6" s="204" t="s">
        <v>686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739</v>
      </c>
      <c r="G12" s="181"/>
      <c r="H12" s="181"/>
      <c r="I12" s="181"/>
      <c r="J12" s="181"/>
      <c r="K12" s="181"/>
      <c r="L12" s="181" t="s">
        <v>740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743</v>
      </c>
      <c r="W12" s="185"/>
      <c r="X12" s="185"/>
      <c r="Y12" s="185"/>
      <c r="Z12" s="185"/>
      <c r="AA12" s="185"/>
      <c r="AB12" s="186" t="s">
        <v>744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737</v>
      </c>
      <c r="G13" s="167"/>
      <c r="H13" s="167"/>
      <c r="I13" s="167"/>
      <c r="J13" s="167"/>
      <c r="K13" s="167"/>
      <c r="L13" s="167" t="s">
        <v>738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741</v>
      </c>
      <c r="W13" s="173"/>
      <c r="X13" s="173"/>
      <c r="Y13" s="173"/>
      <c r="Z13" s="173"/>
      <c r="AA13" s="173"/>
      <c r="AB13" s="174" t="s">
        <v>742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747</v>
      </c>
      <c r="W14" s="86"/>
      <c r="X14" s="86"/>
      <c r="Y14" s="86"/>
      <c r="Z14" s="86"/>
      <c r="AA14" s="86"/>
      <c r="AB14" s="154" t="s">
        <v>748</v>
      </c>
      <c r="AC14" s="155"/>
      <c r="AD14" s="155"/>
      <c r="AE14" s="155"/>
      <c r="AF14" s="155"/>
      <c r="AG14" s="155"/>
      <c r="AH14" s="276" t="s">
        <v>678</v>
      </c>
      <c r="AI14" s="277"/>
      <c r="AJ14" s="277"/>
      <c r="AK14" s="277"/>
      <c r="AL14" s="277"/>
      <c r="AM14" s="277"/>
      <c r="AN14" s="277"/>
      <c r="AO14" s="278"/>
    </row>
    <row r="15" spans="1:41" ht="30" customHeight="1" thickBot="1" x14ac:dyDescent="0.2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745</v>
      </c>
      <c r="W15" s="79"/>
      <c r="X15" s="79"/>
      <c r="Y15" s="79"/>
      <c r="Z15" s="79"/>
      <c r="AA15" s="79"/>
      <c r="AB15" s="147" t="s">
        <v>746</v>
      </c>
      <c r="AC15" s="148"/>
      <c r="AD15" s="148"/>
      <c r="AE15" s="148"/>
      <c r="AF15" s="148"/>
      <c r="AG15" s="148"/>
      <c r="AH15" s="279">
        <v>1</v>
      </c>
      <c r="AI15" s="280"/>
      <c r="AJ15" s="280"/>
      <c r="AK15" s="280"/>
      <c r="AL15" s="280"/>
      <c r="AM15" s="280"/>
      <c r="AN15" s="280"/>
      <c r="AO15" s="281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692</v>
      </c>
      <c r="G20" s="120"/>
      <c r="H20" s="120"/>
      <c r="I20" s="120"/>
      <c r="J20" s="120"/>
      <c r="K20" s="120" t="s">
        <v>693</v>
      </c>
      <c r="L20" s="120"/>
      <c r="M20" s="120"/>
      <c r="N20" s="120"/>
      <c r="O20" s="121"/>
      <c r="P20" s="117">
        <v>2</v>
      </c>
      <c r="Q20" s="117"/>
      <c r="R20" s="108">
        <v>168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715</v>
      </c>
      <c r="AA20" s="120"/>
      <c r="AB20" s="120"/>
      <c r="AC20" s="120"/>
      <c r="AD20" s="120"/>
      <c r="AE20" s="120" t="s">
        <v>716</v>
      </c>
      <c r="AF20" s="120"/>
      <c r="AG20" s="120"/>
      <c r="AH20" s="120"/>
      <c r="AI20" s="121"/>
      <c r="AJ20" s="117">
        <v>2</v>
      </c>
      <c r="AK20" s="117"/>
      <c r="AL20" s="108">
        <v>164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690</v>
      </c>
      <c r="G21" s="113"/>
      <c r="H21" s="113"/>
      <c r="I21" s="113"/>
      <c r="J21" s="113"/>
      <c r="K21" s="113" t="s">
        <v>691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714</v>
      </c>
      <c r="AA21" s="113"/>
      <c r="AB21" s="113"/>
      <c r="AC21" s="113"/>
      <c r="AD21" s="113"/>
      <c r="AE21" s="113" t="s">
        <v>727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694</v>
      </c>
      <c r="G22" s="86"/>
      <c r="H22" s="86"/>
      <c r="I22" s="86"/>
      <c r="J22" s="86"/>
      <c r="K22" s="86" t="s">
        <v>695</v>
      </c>
      <c r="L22" s="86"/>
      <c r="M22" s="86"/>
      <c r="N22" s="86"/>
      <c r="O22" s="87"/>
      <c r="P22" s="76">
        <v>2</v>
      </c>
      <c r="Q22" s="76"/>
      <c r="R22" s="92">
        <v>168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717</v>
      </c>
      <c r="AA22" s="86"/>
      <c r="AB22" s="86"/>
      <c r="AC22" s="86"/>
      <c r="AD22" s="86"/>
      <c r="AE22" s="86" t="s">
        <v>718</v>
      </c>
      <c r="AF22" s="86"/>
      <c r="AG22" s="86"/>
      <c r="AH22" s="86"/>
      <c r="AI22" s="87"/>
      <c r="AJ22" s="76">
        <v>2</v>
      </c>
      <c r="AK22" s="76"/>
      <c r="AL22" s="92">
        <v>164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696</v>
      </c>
      <c r="G23" s="104"/>
      <c r="H23" s="104"/>
      <c r="I23" s="104"/>
      <c r="J23" s="104"/>
      <c r="K23" s="104" t="s">
        <v>697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728</v>
      </c>
      <c r="AA23" s="104"/>
      <c r="AB23" s="104"/>
      <c r="AC23" s="104"/>
      <c r="AD23" s="104"/>
      <c r="AE23" s="104" t="s">
        <v>729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698</v>
      </c>
      <c r="G24" s="86"/>
      <c r="H24" s="86"/>
      <c r="I24" s="86"/>
      <c r="J24" s="86"/>
      <c r="K24" s="86" t="s">
        <v>699</v>
      </c>
      <c r="L24" s="86"/>
      <c r="M24" s="86"/>
      <c r="N24" s="86"/>
      <c r="O24" s="87"/>
      <c r="P24" s="76">
        <v>2</v>
      </c>
      <c r="Q24" s="76"/>
      <c r="R24" s="92">
        <v>167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719</v>
      </c>
      <c r="AA24" s="86"/>
      <c r="AB24" s="86"/>
      <c r="AC24" s="86"/>
      <c r="AD24" s="86"/>
      <c r="AE24" s="86" t="s">
        <v>720</v>
      </c>
      <c r="AF24" s="86"/>
      <c r="AG24" s="86"/>
      <c r="AH24" s="86"/>
      <c r="AI24" s="87"/>
      <c r="AJ24" s="76">
        <v>1</v>
      </c>
      <c r="AK24" s="76"/>
      <c r="AL24" s="92">
        <v>160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700</v>
      </c>
      <c r="G25" s="104"/>
      <c r="H25" s="104"/>
      <c r="I25" s="104"/>
      <c r="J25" s="104"/>
      <c r="K25" s="104" t="s">
        <v>701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730</v>
      </c>
      <c r="AA25" s="104"/>
      <c r="AB25" s="104"/>
      <c r="AC25" s="104"/>
      <c r="AD25" s="104"/>
      <c r="AE25" s="104" t="s">
        <v>731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702</v>
      </c>
      <c r="G26" s="86"/>
      <c r="H26" s="86"/>
      <c r="I26" s="86"/>
      <c r="J26" s="86"/>
      <c r="K26" s="86" t="s">
        <v>703</v>
      </c>
      <c r="L26" s="86"/>
      <c r="M26" s="86"/>
      <c r="N26" s="86"/>
      <c r="O26" s="87"/>
      <c r="P26" s="76">
        <v>2</v>
      </c>
      <c r="Q26" s="76"/>
      <c r="R26" s="92">
        <v>165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723</v>
      </c>
      <c r="AA26" s="86"/>
      <c r="AB26" s="86"/>
      <c r="AC26" s="86"/>
      <c r="AD26" s="86"/>
      <c r="AE26" s="86" t="s">
        <v>724</v>
      </c>
      <c r="AF26" s="86"/>
      <c r="AG26" s="86"/>
      <c r="AH26" s="86"/>
      <c r="AI26" s="87"/>
      <c r="AJ26" s="76">
        <v>1</v>
      </c>
      <c r="AK26" s="76"/>
      <c r="AL26" s="92">
        <v>172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704</v>
      </c>
      <c r="G27" s="104"/>
      <c r="H27" s="104"/>
      <c r="I27" s="104"/>
      <c r="J27" s="104"/>
      <c r="K27" s="104" t="s">
        <v>705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732</v>
      </c>
      <c r="AA27" s="104"/>
      <c r="AB27" s="104"/>
      <c r="AC27" s="104"/>
      <c r="AD27" s="104"/>
      <c r="AE27" s="104" t="s">
        <v>733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706</v>
      </c>
      <c r="G28" s="86"/>
      <c r="H28" s="86"/>
      <c r="I28" s="86"/>
      <c r="J28" s="86"/>
      <c r="K28" s="86" t="s">
        <v>707</v>
      </c>
      <c r="L28" s="86"/>
      <c r="M28" s="86"/>
      <c r="N28" s="86"/>
      <c r="O28" s="87"/>
      <c r="P28" s="76">
        <v>2</v>
      </c>
      <c r="Q28" s="76"/>
      <c r="R28" s="92">
        <v>172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721</v>
      </c>
      <c r="AA28" s="86"/>
      <c r="AB28" s="86"/>
      <c r="AC28" s="86"/>
      <c r="AD28" s="86"/>
      <c r="AE28" s="86" t="s">
        <v>722</v>
      </c>
      <c r="AF28" s="86"/>
      <c r="AG28" s="86"/>
      <c r="AH28" s="86"/>
      <c r="AI28" s="87"/>
      <c r="AJ28" s="76">
        <v>2</v>
      </c>
      <c r="AK28" s="76"/>
      <c r="AL28" s="92">
        <v>172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708</v>
      </c>
      <c r="G29" s="104"/>
      <c r="H29" s="104"/>
      <c r="I29" s="104"/>
      <c r="J29" s="104"/>
      <c r="K29" s="104" t="s">
        <v>709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749</v>
      </c>
      <c r="AA29" s="104"/>
      <c r="AB29" s="104"/>
      <c r="AC29" s="104"/>
      <c r="AD29" s="104"/>
      <c r="AE29" s="104" t="s">
        <v>734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269" t="s">
        <v>712</v>
      </c>
      <c r="G30" s="155"/>
      <c r="H30" s="155"/>
      <c r="I30" s="155"/>
      <c r="J30" s="270"/>
      <c r="K30" s="154" t="s">
        <v>713</v>
      </c>
      <c r="L30" s="155"/>
      <c r="M30" s="155"/>
      <c r="N30" s="155"/>
      <c r="O30" s="271"/>
      <c r="P30" s="76">
        <v>2</v>
      </c>
      <c r="Q30" s="76"/>
      <c r="R30" s="92">
        <v>160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725</v>
      </c>
      <c r="AA30" s="86"/>
      <c r="AB30" s="86"/>
      <c r="AC30" s="86"/>
      <c r="AD30" s="86"/>
      <c r="AE30" s="86" t="s">
        <v>726</v>
      </c>
      <c r="AF30" s="86"/>
      <c r="AG30" s="86"/>
      <c r="AH30" s="86"/>
      <c r="AI30" s="87"/>
      <c r="AJ30" s="76">
        <v>2</v>
      </c>
      <c r="AK30" s="76"/>
      <c r="AL30" s="92">
        <v>160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274" t="s">
        <v>711</v>
      </c>
      <c r="G31" s="148"/>
      <c r="H31" s="148"/>
      <c r="I31" s="148"/>
      <c r="J31" s="275"/>
      <c r="K31" s="79" t="s">
        <v>710</v>
      </c>
      <c r="L31" s="79"/>
      <c r="M31" s="79"/>
      <c r="N31" s="79"/>
      <c r="O31" s="80"/>
      <c r="P31" s="77"/>
      <c r="Q31" s="77"/>
      <c r="R31" s="94"/>
      <c r="S31" s="95"/>
      <c r="T31" s="272"/>
      <c r="U31" s="273"/>
      <c r="V31" s="83"/>
      <c r="W31" s="84"/>
      <c r="X31" s="77"/>
      <c r="Y31" s="77"/>
      <c r="Z31" s="78" t="s">
        <v>735</v>
      </c>
      <c r="AA31" s="79"/>
      <c r="AB31" s="79"/>
      <c r="AC31" s="79"/>
      <c r="AD31" s="79"/>
      <c r="AE31" s="79" t="s">
        <v>736</v>
      </c>
      <c r="AF31" s="79"/>
      <c r="AG31" s="79"/>
      <c r="AH31" s="79"/>
      <c r="AI31" s="80"/>
      <c r="AJ31" s="77"/>
      <c r="AK31" s="77"/>
      <c r="AL31" s="94"/>
      <c r="AM31" s="95"/>
      <c r="AN31" s="272"/>
      <c r="AO31" s="273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H15:AO15"/>
    <mergeCell ref="AN28:AO29"/>
    <mergeCell ref="F29:J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AJ30:AK31"/>
    <mergeCell ref="AL30:AM31"/>
    <mergeCell ref="K29:O29"/>
    <mergeCell ref="F30:J30"/>
    <mergeCell ref="K30:O30"/>
    <mergeCell ref="K31:O31"/>
    <mergeCell ref="AN30:AO31"/>
    <mergeCell ref="F31:J31"/>
    <mergeCell ref="Z31:AD31"/>
    <mergeCell ref="AE31:AI31"/>
    <mergeCell ref="T30:U31"/>
    <mergeCell ref="V30:W31"/>
    <mergeCell ref="Z26:AD26"/>
    <mergeCell ref="AE26:AI26"/>
    <mergeCell ref="B30:C31"/>
    <mergeCell ref="D30:E31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X30:Y31"/>
    <mergeCell ref="Z30:AD30"/>
    <mergeCell ref="B28:C29"/>
    <mergeCell ref="D28:E29"/>
    <mergeCell ref="AE30:AI30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H14:AO1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12" t="str">
        <f>入力見本!B1</f>
        <v>２０１８（平成３０）年度
神奈川県中学校バレーボール部活動普及・育成事業
（指導者研修会兼新人研修会）参加申込書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312"/>
      <c r="AE1" s="312"/>
      <c r="AF1" s="312"/>
      <c r="AG1" s="312"/>
      <c r="AH1" s="312"/>
      <c r="AI1" s="312"/>
      <c r="AJ1" s="312"/>
      <c r="AK1" s="312"/>
      <c r="AL1" s="312"/>
      <c r="AM1" s="312"/>
      <c r="AN1" s="312"/>
    </row>
    <row r="2" spans="1:40" s="2" customFormat="1" ht="37.5" customHeight="1" thickBot="1" x14ac:dyDescent="0.2">
      <c r="A2" s="348" t="s">
        <v>546</v>
      </c>
      <c r="B2" s="349"/>
      <c r="C2" s="349"/>
      <c r="D2" s="349"/>
      <c r="E2" s="349"/>
      <c r="F2" s="349"/>
      <c r="G2" s="349"/>
      <c r="H2" s="350">
        <f>IF(入力!I2="","",入力!I2)</f>
        <v>1</v>
      </c>
      <c r="I2" s="314"/>
      <c r="J2" s="351"/>
      <c r="K2" s="352" t="s">
        <v>547</v>
      </c>
      <c r="L2" s="349"/>
      <c r="M2" s="349"/>
      <c r="N2" s="349"/>
      <c r="O2" s="349"/>
      <c r="P2" s="349"/>
      <c r="Q2" s="349"/>
      <c r="R2" s="350">
        <f>IF(入力!S2="","",入力!S2)</f>
        <v>7105</v>
      </c>
      <c r="S2" s="314"/>
      <c r="T2" s="314"/>
      <c r="U2" s="314"/>
      <c r="V2" s="314"/>
      <c r="W2" s="314"/>
      <c r="X2" s="351"/>
      <c r="Y2" s="313" t="str">
        <f>IF(R2="","",VLOOKUP(R2,チーム番号!A2:E501,2,FALSE))</f>
        <v>県央</v>
      </c>
      <c r="Z2" s="314"/>
      <c r="AA2" s="314"/>
      <c r="AB2" s="314"/>
      <c r="AC2" s="314"/>
      <c r="AD2" s="314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5" t="s">
        <v>2</v>
      </c>
      <c r="B3" s="356"/>
      <c r="C3" s="356"/>
      <c r="D3" s="357"/>
      <c r="E3" s="315" t="str">
        <f>CONCATENATE(入力!F3,"　　",入力!F8)</f>
        <v>大和市立引地台中学校　　</v>
      </c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7"/>
      <c r="AA3" s="325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9"/>
      <c r="AB4" s="320"/>
      <c r="AC4" s="320"/>
      <c r="AD4" s="320"/>
      <c r="AE4" s="4" t="s">
        <v>3</v>
      </c>
      <c r="AF4" s="320"/>
      <c r="AG4" s="320"/>
      <c r="AH4" s="320"/>
      <c r="AI4" s="320"/>
      <c r="AJ4" s="4" t="s">
        <v>3</v>
      </c>
      <c r="AK4" s="320"/>
      <c r="AL4" s="320"/>
      <c r="AM4" s="320"/>
      <c r="AN4" s="321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53"/>
      <c r="F6" s="354"/>
      <c r="G6" s="5" t="s">
        <v>13</v>
      </c>
      <c r="H6" s="341"/>
      <c r="I6" s="341"/>
      <c r="J6" s="342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9"/>
      <c r="AB6" s="320"/>
      <c r="AC6" s="320"/>
      <c r="AD6" s="320"/>
      <c r="AE6" s="4" t="s">
        <v>3</v>
      </c>
      <c r="AF6" s="320"/>
      <c r="AG6" s="320"/>
      <c r="AH6" s="320"/>
      <c r="AI6" s="320"/>
      <c r="AJ6" s="4" t="s">
        <v>3</v>
      </c>
      <c r="AK6" s="320"/>
      <c r="AL6" s="320"/>
      <c r="AM6" s="320"/>
      <c r="AN6" s="321"/>
    </row>
    <row r="7" spans="1:40" ht="18.75" customHeight="1" x14ac:dyDescent="0.15">
      <c r="A7" s="150" t="s">
        <v>0</v>
      </c>
      <c r="B7" s="151"/>
      <c r="C7" s="151"/>
      <c r="D7" s="152"/>
      <c r="E7" s="335" t="str">
        <f>IF(入力!F12="","",入力!F12)</f>
        <v>かねだ</v>
      </c>
      <c r="F7" s="336"/>
      <c r="G7" s="336"/>
      <c r="H7" s="336"/>
      <c r="I7" s="336"/>
      <c r="J7" s="336"/>
      <c r="K7" s="336" t="str">
        <f>IF(入力!L12="","",入力!L12)</f>
        <v>せいじゅ</v>
      </c>
      <c r="L7" s="336"/>
      <c r="M7" s="336"/>
      <c r="N7" s="336"/>
      <c r="O7" s="336"/>
      <c r="P7" s="337"/>
      <c r="Q7" s="153" t="s">
        <v>0</v>
      </c>
      <c r="R7" s="151"/>
      <c r="S7" s="151"/>
      <c r="T7" s="152"/>
      <c r="U7" s="153" t="str">
        <f>IF(入力!V12="","",入力!V12)</f>
        <v>はやし</v>
      </c>
      <c r="V7" s="151"/>
      <c r="W7" s="151"/>
      <c r="X7" s="151"/>
      <c r="Y7" s="151"/>
      <c r="Z7" s="338"/>
      <c r="AA7" s="318" t="str">
        <f>IF(入力!AB12="","",入力!AB12)</f>
        <v>しゅんた</v>
      </c>
      <c r="AB7" s="151"/>
      <c r="AC7" s="151"/>
      <c r="AD7" s="151"/>
      <c r="AE7" s="151"/>
      <c r="AF7" s="152"/>
      <c r="AG7" s="331" t="s">
        <v>545</v>
      </c>
      <c r="AH7" s="332"/>
      <c r="AI7" s="332"/>
      <c r="AJ7" s="332"/>
      <c r="AK7" s="332"/>
      <c r="AL7" s="332"/>
      <c r="AM7" s="332"/>
      <c r="AN7" s="333"/>
    </row>
    <row r="8" spans="1:40" ht="37.5" customHeight="1" thickBot="1" x14ac:dyDescent="0.2">
      <c r="A8" s="163" t="s">
        <v>6</v>
      </c>
      <c r="B8" s="164"/>
      <c r="C8" s="164"/>
      <c r="D8" s="165"/>
      <c r="E8" s="358" t="str">
        <f>IF(入力!F13="","",入力!F13)</f>
        <v>金田</v>
      </c>
      <c r="F8" s="359"/>
      <c r="G8" s="359"/>
      <c r="H8" s="359"/>
      <c r="I8" s="359"/>
      <c r="J8" s="359"/>
      <c r="K8" s="359" t="str">
        <f>IF(入力!L13="","",入力!L13)</f>
        <v>青珠</v>
      </c>
      <c r="L8" s="359"/>
      <c r="M8" s="359"/>
      <c r="N8" s="359"/>
      <c r="O8" s="359"/>
      <c r="P8" s="360"/>
      <c r="Q8" s="169" t="s">
        <v>7</v>
      </c>
      <c r="R8" s="170"/>
      <c r="S8" s="170"/>
      <c r="T8" s="171"/>
      <c r="U8" s="326" t="str">
        <f>IF(入力!V13="","",入力!V13)</f>
        <v>林</v>
      </c>
      <c r="V8" s="327"/>
      <c r="W8" s="327"/>
      <c r="X8" s="327"/>
      <c r="Y8" s="327"/>
      <c r="Z8" s="328"/>
      <c r="AA8" s="329" t="str">
        <f>IF(入力!AB13="","",入力!AB13)</f>
        <v>俊太</v>
      </c>
      <c r="AB8" s="327"/>
      <c r="AC8" s="327"/>
      <c r="AD8" s="327"/>
      <c r="AE8" s="327"/>
      <c r="AF8" s="330"/>
      <c r="AG8" s="307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34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8"/>
      <c r="K9" s="318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おのでら</v>
      </c>
      <c r="V9" s="151"/>
      <c r="W9" s="151"/>
      <c r="X9" s="151"/>
      <c r="Y9" s="151"/>
      <c r="Z9" s="338"/>
      <c r="AA9" s="318" t="str">
        <f>IF(入力!AB14="","",入力!AB14)</f>
        <v>たける</v>
      </c>
      <c r="AB9" s="151"/>
      <c r="AC9" s="151"/>
      <c r="AD9" s="151"/>
      <c r="AE9" s="151"/>
      <c r="AF9" s="361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43" t="str">
        <f>IF(入力!F15="","",入力!F15)</f>
        <v/>
      </c>
      <c r="F10" s="344"/>
      <c r="G10" s="344"/>
      <c r="H10" s="344"/>
      <c r="I10" s="344"/>
      <c r="J10" s="345"/>
      <c r="K10" s="346" t="str">
        <f>IF(入力!L15="","",入力!L15)</f>
        <v/>
      </c>
      <c r="L10" s="344"/>
      <c r="M10" s="344"/>
      <c r="N10" s="344"/>
      <c r="O10" s="344"/>
      <c r="P10" s="347"/>
      <c r="Q10" s="145" t="s">
        <v>9</v>
      </c>
      <c r="R10" s="145"/>
      <c r="S10" s="145"/>
      <c r="T10" s="146"/>
      <c r="U10" s="343" t="str">
        <f>IF(入力!V15="","",入力!V15)</f>
        <v>小野寺</v>
      </c>
      <c r="V10" s="344"/>
      <c r="W10" s="344"/>
      <c r="X10" s="344"/>
      <c r="Y10" s="344"/>
      <c r="Z10" s="345"/>
      <c r="AA10" s="346" t="str">
        <f>IF(入力!AB15="","",入力!AB15)</f>
        <v>尊</v>
      </c>
      <c r="AB10" s="344"/>
      <c r="AC10" s="344"/>
      <c r="AD10" s="344"/>
      <c r="AE10" s="344"/>
      <c r="AF10" s="362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8" t="s">
        <v>577</v>
      </c>
      <c r="H12" s="308"/>
      <c r="I12" s="308"/>
      <c r="J12" s="308"/>
      <c r="K12" s="308"/>
      <c r="L12" s="308"/>
      <c r="M12" s="308"/>
      <c r="N12" s="308"/>
      <c r="O12" s="308"/>
      <c r="P12" s="308"/>
      <c r="Q12" s="308"/>
      <c r="R12" s="308"/>
      <c r="S12" s="308"/>
      <c r="T12" s="308"/>
      <c r="U12" s="308"/>
      <c r="V12" s="308"/>
      <c r="W12" s="308"/>
      <c r="X12" s="308"/>
      <c r="Y12" s="308"/>
      <c r="Z12" s="308"/>
      <c r="AA12" s="308"/>
      <c r="AB12" s="308"/>
      <c r="AC12" s="308"/>
      <c r="AD12" s="308"/>
      <c r="AE12" s="308"/>
      <c r="AF12" s="308"/>
      <c r="AG12" s="308"/>
      <c r="AH12" s="308"/>
      <c r="AI12" s="308"/>
      <c r="AJ12" s="308"/>
      <c r="AK12" s="308"/>
      <c r="AL12" s="308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8">
        <f>IF(入力!D20="","",入力!D20)</f>
        <v>1</v>
      </c>
      <c r="D15" s="298"/>
      <c r="E15" s="294" t="str">
        <f>IF(入力!F20="","",入力!F20)</f>
        <v>おのでら</v>
      </c>
      <c r="F15" s="295"/>
      <c r="G15" s="295"/>
      <c r="H15" s="295"/>
      <c r="I15" s="295"/>
      <c r="J15" s="295" t="str">
        <f>IF(入力!K20="","",入力!K20)</f>
        <v>たける</v>
      </c>
      <c r="K15" s="295"/>
      <c r="L15" s="295"/>
      <c r="M15" s="295"/>
      <c r="N15" s="296"/>
      <c r="O15" s="298">
        <f>IF(入力!P20="","",入力!P20)</f>
        <v>2</v>
      </c>
      <c r="P15" s="298"/>
      <c r="Q15" s="300">
        <f>IF(入力!R20="","",入力!R20)</f>
        <v>168</v>
      </c>
      <c r="R15" s="301"/>
      <c r="S15" s="300" t="str">
        <f>IF(入力!T20="","",入力!T20)</f>
        <v>○</v>
      </c>
      <c r="T15" s="302"/>
      <c r="U15" s="115">
        <v>7</v>
      </c>
      <c r="V15" s="116"/>
      <c r="W15" s="298">
        <f>IF(入力!X20="","",入力!X20)</f>
        <v>7</v>
      </c>
      <c r="X15" s="298"/>
      <c r="Y15" s="294" t="str">
        <f>IF(入力!Z20="","",入力!Z20)</f>
        <v>えばた</v>
      </c>
      <c r="Z15" s="295"/>
      <c r="AA15" s="295"/>
      <c r="AB15" s="295"/>
      <c r="AC15" s="295"/>
      <c r="AD15" s="295" t="str">
        <f>IF(入力!AE20="","",入力!AE20)</f>
        <v>ともあき</v>
      </c>
      <c r="AE15" s="295"/>
      <c r="AF15" s="295"/>
      <c r="AG15" s="295"/>
      <c r="AH15" s="296"/>
      <c r="AI15" s="298">
        <f>IF(入力!AJ20="","",入力!AJ20)</f>
        <v>2</v>
      </c>
      <c r="AJ15" s="298"/>
      <c r="AK15" s="300">
        <f>IF(入力!AL20="","",入力!AL20)</f>
        <v>164</v>
      </c>
      <c r="AL15" s="301"/>
      <c r="AM15" s="300" t="str">
        <f>IF(入力!AN20="","",入力!AN20)</f>
        <v>○</v>
      </c>
      <c r="AN15" s="302"/>
    </row>
    <row r="16" spans="1:40" ht="37.5" customHeight="1" x14ac:dyDescent="0.15">
      <c r="A16" s="98"/>
      <c r="B16" s="99"/>
      <c r="C16" s="299"/>
      <c r="D16" s="299"/>
      <c r="E16" s="311" t="str">
        <f>IF(入力!F21="","",入力!F21)</f>
        <v>小野寺</v>
      </c>
      <c r="F16" s="309"/>
      <c r="G16" s="309"/>
      <c r="H16" s="309"/>
      <c r="I16" s="309"/>
      <c r="J16" s="309" t="str">
        <f>IF(入力!K21="","",入力!K21)</f>
        <v>尊</v>
      </c>
      <c r="K16" s="309"/>
      <c r="L16" s="309"/>
      <c r="M16" s="309"/>
      <c r="N16" s="310"/>
      <c r="O16" s="299"/>
      <c r="P16" s="299"/>
      <c r="Q16" s="212"/>
      <c r="R16" s="165"/>
      <c r="S16" s="212"/>
      <c r="T16" s="303"/>
      <c r="U16" s="98"/>
      <c r="V16" s="99"/>
      <c r="W16" s="299"/>
      <c r="X16" s="299"/>
      <c r="Y16" s="311" t="str">
        <f>IF(入力!Z21="","",入力!Z21)</f>
        <v>江畑</v>
      </c>
      <c r="Z16" s="309"/>
      <c r="AA16" s="309"/>
      <c r="AB16" s="309"/>
      <c r="AC16" s="309"/>
      <c r="AD16" s="309" t="str">
        <f>IF(入力!AE21="","",入力!AE21)</f>
        <v>友陽</v>
      </c>
      <c r="AE16" s="309"/>
      <c r="AF16" s="309"/>
      <c r="AG16" s="309"/>
      <c r="AH16" s="310"/>
      <c r="AI16" s="299"/>
      <c r="AJ16" s="299"/>
      <c r="AK16" s="212"/>
      <c r="AL16" s="165"/>
      <c r="AM16" s="212"/>
      <c r="AN16" s="303"/>
    </row>
    <row r="17" spans="1:40" ht="18.75" customHeight="1" x14ac:dyDescent="0.15">
      <c r="A17" s="88">
        <v>2</v>
      </c>
      <c r="B17" s="89"/>
      <c r="C17" s="292">
        <f>IF(入力!D22="","",入力!D22)</f>
        <v>2</v>
      </c>
      <c r="D17" s="292"/>
      <c r="E17" s="297" t="str">
        <f>IF(入力!F22="","",入力!F22)</f>
        <v>すえなみ</v>
      </c>
      <c r="F17" s="290"/>
      <c r="G17" s="290"/>
      <c r="H17" s="290"/>
      <c r="I17" s="290"/>
      <c r="J17" s="290" t="str">
        <f>IF(入力!K22="","",入力!K22)</f>
        <v>はると</v>
      </c>
      <c r="K17" s="290"/>
      <c r="L17" s="290"/>
      <c r="M17" s="290"/>
      <c r="N17" s="291"/>
      <c r="O17" s="292">
        <f>IF(入力!P22="","",入力!P22)</f>
        <v>2</v>
      </c>
      <c r="P17" s="292"/>
      <c r="Q17" s="284">
        <f>IF(入力!R22="","",入力!R22)</f>
        <v>168</v>
      </c>
      <c r="R17" s="191"/>
      <c r="S17" s="285" t="str">
        <f>IF(入力!T22="","",入力!T22)</f>
        <v>○</v>
      </c>
      <c r="T17" s="286"/>
      <c r="U17" s="88">
        <v>8</v>
      </c>
      <c r="V17" s="89"/>
      <c r="W17" s="292">
        <f>IF(入力!X22="","",入力!X22)</f>
        <v>8</v>
      </c>
      <c r="X17" s="292"/>
      <c r="Y17" s="297" t="str">
        <f>IF(入力!Z22="","",入力!Z22)</f>
        <v>ささき</v>
      </c>
      <c r="Z17" s="290"/>
      <c r="AA17" s="290"/>
      <c r="AB17" s="290"/>
      <c r="AC17" s="290"/>
      <c r="AD17" s="290" t="str">
        <f>IF(入力!AE22="","",入力!AE22)</f>
        <v>ゆうせい</v>
      </c>
      <c r="AE17" s="290"/>
      <c r="AF17" s="290"/>
      <c r="AG17" s="290"/>
      <c r="AH17" s="291"/>
      <c r="AI17" s="292">
        <f>IF(入力!AJ22="","",入力!AJ22)</f>
        <v>2</v>
      </c>
      <c r="AJ17" s="292"/>
      <c r="AK17" s="284">
        <f>IF(入力!AL22="","",入力!AL22)</f>
        <v>164</v>
      </c>
      <c r="AL17" s="191"/>
      <c r="AM17" s="285" t="str">
        <f>IF(入力!AN22="","",入力!AN22)</f>
        <v>○</v>
      </c>
      <c r="AN17" s="286"/>
    </row>
    <row r="18" spans="1:40" ht="37.5" customHeight="1" x14ac:dyDescent="0.15">
      <c r="A18" s="106"/>
      <c r="B18" s="107"/>
      <c r="C18" s="293"/>
      <c r="D18" s="293"/>
      <c r="E18" s="282" t="str">
        <f>IF(入力!F23="","",入力!F23)</f>
        <v>末次</v>
      </c>
      <c r="F18" s="283"/>
      <c r="G18" s="283"/>
      <c r="H18" s="283"/>
      <c r="I18" s="283"/>
      <c r="J18" s="283" t="str">
        <f>IF(入力!K23="","",入力!K23)</f>
        <v>晴人</v>
      </c>
      <c r="K18" s="283"/>
      <c r="L18" s="283"/>
      <c r="M18" s="283"/>
      <c r="N18" s="289"/>
      <c r="O18" s="293"/>
      <c r="P18" s="293"/>
      <c r="Q18" s="212"/>
      <c r="R18" s="165"/>
      <c r="S18" s="287"/>
      <c r="T18" s="288"/>
      <c r="U18" s="106"/>
      <c r="V18" s="107"/>
      <c r="W18" s="293"/>
      <c r="X18" s="293"/>
      <c r="Y18" s="282" t="str">
        <f>IF(入力!Z23="","",入力!Z23)</f>
        <v>佐々木</v>
      </c>
      <c r="Z18" s="283"/>
      <c r="AA18" s="283"/>
      <c r="AB18" s="283"/>
      <c r="AC18" s="283"/>
      <c r="AD18" s="283" t="str">
        <f>IF(入力!AE23="","",入力!AE23)</f>
        <v>裕聖</v>
      </c>
      <c r="AE18" s="283"/>
      <c r="AF18" s="283"/>
      <c r="AG18" s="283"/>
      <c r="AH18" s="289"/>
      <c r="AI18" s="293"/>
      <c r="AJ18" s="293"/>
      <c r="AK18" s="212"/>
      <c r="AL18" s="165"/>
      <c r="AM18" s="287"/>
      <c r="AN18" s="288"/>
    </row>
    <row r="19" spans="1:40" ht="18.75" customHeight="1" x14ac:dyDescent="0.15">
      <c r="A19" s="98">
        <v>3</v>
      </c>
      <c r="B19" s="99"/>
      <c r="C19" s="292">
        <f>IF(入力!D24="","",入力!D24)</f>
        <v>3</v>
      </c>
      <c r="D19" s="292"/>
      <c r="E19" s="297" t="str">
        <f>IF(入力!F24="","",入力!F24)</f>
        <v>さとう</v>
      </c>
      <c r="F19" s="290"/>
      <c r="G19" s="290"/>
      <c r="H19" s="290"/>
      <c r="I19" s="290"/>
      <c r="J19" s="290" t="str">
        <f>IF(入力!K24="","",入力!K24)</f>
        <v>かなた</v>
      </c>
      <c r="K19" s="290"/>
      <c r="L19" s="290"/>
      <c r="M19" s="290"/>
      <c r="N19" s="291"/>
      <c r="O19" s="292">
        <f>IF(入力!P24="","",入力!P24)</f>
        <v>2</v>
      </c>
      <c r="P19" s="292"/>
      <c r="Q19" s="284">
        <f>IF(入力!R24="","",入力!R24)</f>
        <v>167</v>
      </c>
      <c r="R19" s="191"/>
      <c r="S19" s="285" t="str">
        <f>IF(入力!T24="","",入力!T24)</f>
        <v>○</v>
      </c>
      <c r="T19" s="286"/>
      <c r="U19" s="98">
        <v>9</v>
      </c>
      <c r="V19" s="99"/>
      <c r="W19" s="292">
        <f>IF(入力!X24="","",入力!X24)</f>
        <v>9</v>
      </c>
      <c r="X19" s="292"/>
      <c r="Y19" s="297" t="str">
        <f>IF(入力!Z24="","",入力!Z24)</f>
        <v>むらかた</v>
      </c>
      <c r="Z19" s="290"/>
      <c r="AA19" s="290"/>
      <c r="AB19" s="290"/>
      <c r="AC19" s="290"/>
      <c r="AD19" s="290" t="str">
        <f>IF(入力!AE24="","",入力!AE24)</f>
        <v>まお</v>
      </c>
      <c r="AE19" s="290"/>
      <c r="AF19" s="290"/>
      <c r="AG19" s="290"/>
      <c r="AH19" s="291"/>
      <c r="AI19" s="292">
        <f>IF(入力!AJ24="","",入力!AJ24)</f>
        <v>1</v>
      </c>
      <c r="AJ19" s="292"/>
      <c r="AK19" s="284">
        <f>IF(入力!AL24="","",入力!AL24)</f>
        <v>160</v>
      </c>
      <c r="AL19" s="191"/>
      <c r="AM19" s="285" t="str">
        <f>IF(入力!AN24="","",入力!AN24)</f>
        <v>○</v>
      </c>
      <c r="AN19" s="286"/>
    </row>
    <row r="20" spans="1:40" ht="37.5" customHeight="1" x14ac:dyDescent="0.15">
      <c r="A20" s="98"/>
      <c r="B20" s="99"/>
      <c r="C20" s="293"/>
      <c r="D20" s="293"/>
      <c r="E20" s="282" t="str">
        <f>IF(入力!F25="","",入力!F25)</f>
        <v>佐藤</v>
      </c>
      <c r="F20" s="283"/>
      <c r="G20" s="283"/>
      <c r="H20" s="283"/>
      <c r="I20" s="283"/>
      <c r="J20" s="283" t="str">
        <f>IF(入力!K25="","",入力!K25)</f>
        <v>哉太</v>
      </c>
      <c r="K20" s="283"/>
      <c r="L20" s="283"/>
      <c r="M20" s="283"/>
      <c r="N20" s="289"/>
      <c r="O20" s="293"/>
      <c r="P20" s="293"/>
      <c r="Q20" s="212"/>
      <c r="R20" s="165"/>
      <c r="S20" s="287"/>
      <c r="T20" s="288"/>
      <c r="U20" s="98"/>
      <c r="V20" s="99"/>
      <c r="W20" s="293"/>
      <c r="X20" s="293"/>
      <c r="Y20" s="282" t="str">
        <f>IF(入力!Z25="","",入力!Z25)</f>
        <v>村形</v>
      </c>
      <c r="Z20" s="283"/>
      <c r="AA20" s="283"/>
      <c r="AB20" s="283"/>
      <c r="AC20" s="283"/>
      <c r="AD20" s="283" t="str">
        <f>IF(入力!AE25="","",入力!AE25)</f>
        <v>眞央</v>
      </c>
      <c r="AE20" s="283"/>
      <c r="AF20" s="283"/>
      <c r="AG20" s="283"/>
      <c r="AH20" s="289"/>
      <c r="AI20" s="293"/>
      <c r="AJ20" s="293"/>
      <c r="AK20" s="212"/>
      <c r="AL20" s="165"/>
      <c r="AM20" s="287"/>
      <c r="AN20" s="288"/>
    </row>
    <row r="21" spans="1:40" ht="18.75" customHeight="1" x14ac:dyDescent="0.15">
      <c r="A21" s="88">
        <v>4</v>
      </c>
      <c r="B21" s="89"/>
      <c r="C21" s="292">
        <f>IF(入力!D26="","",入力!D26)</f>
        <v>4</v>
      </c>
      <c r="D21" s="292"/>
      <c r="E21" s="297" t="str">
        <f>IF(入力!F26="","",入力!F26)</f>
        <v>そりまち</v>
      </c>
      <c r="F21" s="290"/>
      <c r="G21" s="290"/>
      <c r="H21" s="290"/>
      <c r="I21" s="290"/>
      <c r="J21" s="290" t="str">
        <f>IF(入力!K26="","",入力!K26)</f>
        <v>しゅんすけ</v>
      </c>
      <c r="K21" s="290"/>
      <c r="L21" s="290"/>
      <c r="M21" s="290"/>
      <c r="N21" s="291"/>
      <c r="O21" s="292">
        <f>IF(入力!P26="","",入力!P26)</f>
        <v>2</v>
      </c>
      <c r="P21" s="292"/>
      <c r="Q21" s="284">
        <f>IF(入力!R26="","",入力!R26)</f>
        <v>165</v>
      </c>
      <c r="R21" s="191"/>
      <c r="S21" s="285" t="str">
        <f>IF(入力!T26="","",入力!T26)</f>
        <v>○</v>
      </c>
      <c r="T21" s="286"/>
      <c r="U21" s="88">
        <v>10</v>
      </c>
      <c r="V21" s="89"/>
      <c r="W21" s="292">
        <f>IF(入力!X26="","",入力!X26)</f>
        <v>10</v>
      </c>
      <c r="X21" s="292"/>
      <c r="Y21" s="297" t="str">
        <f>IF(入力!Z26="","",入力!Z26)</f>
        <v>かもした</v>
      </c>
      <c r="Z21" s="290"/>
      <c r="AA21" s="290"/>
      <c r="AB21" s="290"/>
      <c r="AC21" s="290"/>
      <c r="AD21" s="290" t="str">
        <f>IF(入力!AE26="","",入力!AE26)</f>
        <v>りょうが</v>
      </c>
      <c r="AE21" s="290"/>
      <c r="AF21" s="290"/>
      <c r="AG21" s="290"/>
      <c r="AH21" s="291"/>
      <c r="AI21" s="292">
        <f>IF(入力!AJ26="","",入力!AJ26)</f>
        <v>1</v>
      </c>
      <c r="AJ21" s="292"/>
      <c r="AK21" s="284">
        <f>IF(入力!AL26="","",入力!AL26)</f>
        <v>172</v>
      </c>
      <c r="AL21" s="191"/>
      <c r="AM21" s="285" t="str">
        <f>IF(入力!AN26="","",入力!AN26)</f>
        <v>○</v>
      </c>
      <c r="AN21" s="286"/>
    </row>
    <row r="22" spans="1:40" ht="37.5" customHeight="1" x14ac:dyDescent="0.15">
      <c r="A22" s="106"/>
      <c r="B22" s="107"/>
      <c r="C22" s="293"/>
      <c r="D22" s="293"/>
      <c r="E22" s="282" t="str">
        <f>IF(入力!F27="","",入力!F27)</f>
        <v>返町</v>
      </c>
      <c r="F22" s="283"/>
      <c r="G22" s="283"/>
      <c r="H22" s="283"/>
      <c r="I22" s="283"/>
      <c r="J22" s="283" t="str">
        <f>IF(入力!K27="","",入力!K27)</f>
        <v>駿介</v>
      </c>
      <c r="K22" s="283"/>
      <c r="L22" s="283"/>
      <c r="M22" s="283"/>
      <c r="N22" s="289"/>
      <c r="O22" s="293"/>
      <c r="P22" s="293"/>
      <c r="Q22" s="212"/>
      <c r="R22" s="165"/>
      <c r="S22" s="287"/>
      <c r="T22" s="288"/>
      <c r="U22" s="106"/>
      <c r="V22" s="107"/>
      <c r="W22" s="293"/>
      <c r="X22" s="293"/>
      <c r="Y22" s="282" t="str">
        <f>IF(入力!Z27="","",入力!Z27)</f>
        <v>鴨下</v>
      </c>
      <c r="Z22" s="283"/>
      <c r="AA22" s="283"/>
      <c r="AB22" s="283"/>
      <c r="AC22" s="283"/>
      <c r="AD22" s="283" t="str">
        <f>IF(入力!AE27="","",入力!AE27)</f>
        <v>凌雅</v>
      </c>
      <c r="AE22" s="283"/>
      <c r="AF22" s="283"/>
      <c r="AG22" s="283"/>
      <c r="AH22" s="289"/>
      <c r="AI22" s="293"/>
      <c r="AJ22" s="293"/>
      <c r="AK22" s="212"/>
      <c r="AL22" s="165"/>
      <c r="AM22" s="287"/>
      <c r="AN22" s="288"/>
    </row>
    <row r="23" spans="1:40" ht="18.75" customHeight="1" x14ac:dyDescent="0.15">
      <c r="A23" s="98">
        <v>5</v>
      </c>
      <c r="B23" s="99"/>
      <c r="C23" s="292">
        <f>IF(入力!D28="","",入力!D28)</f>
        <v>5</v>
      </c>
      <c r="D23" s="292"/>
      <c r="E23" s="297" t="str">
        <f>IF(入力!F28="","",入力!F28)</f>
        <v>おおの</v>
      </c>
      <c r="F23" s="290"/>
      <c r="G23" s="290"/>
      <c r="H23" s="290"/>
      <c r="I23" s="290"/>
      <c r="J23" s="290" t="str">
        <f>IF(入力!K28="","",入力!K28)</f>
        <v>のぶゆき</v>
      </c>
      <c r="K23" s="290"/>
      <c r="L23" s="290"/>
      <c r="M23" s="290"/>
      <c r="N23" s="291"/>
      <c r="O23" s="292">
        <f>IF(入力!P28="","",入力!P28)</f>
        <v>2</v>
      </c>
      <c r="P23" s="292"/>
      <c r="Q23" s="284">
        <f>IF(入力!R28="","",入力!R28)</f>
        <v>172</v>
      </c>
      <c r="R23" s="191"/>
      <c r="S23" s="285" t="str">
        <f>IF(入力!T28="","",入力!T28)</f>
        <v>○</v>
      </c>
      <c r="T23" s="286"/>
      <c r="U23" s="81">
        <v>11</v>
      </c>
      <c r="V23" s="82"/>
      <c r="W23" s="292">
        <f>IF(入力!X28="","",入力!X28)</f>
        <v>11</v>
      </c>
      <c r="X23" s="292"/>
      <c r="Y23" s="297" t="str">
        <f>IF(入力!Z28="","",入力!Z28)</f>
        <v>さかもと</v>
      </c>
      <c r="Z23" s="290"/>
      <c r="AA23" s="290"/>
      <c r="AB23" s="290"/>
      <c r="AC23" s="290"/>
      <c r="AD23" s="290" t="str">
        <f>IF(入力!AE28="","",入力!AE28)</f>
        <v>こうき</v>
      </c>
      <c r="AE23" s="290"/>
      <c r="AF23" s="290"/>
      <c r="AG23" s="290"/>
      <c r="AH23" s="291"/>
      <c r="AI23" s="292">
        <f>IF(入力!AJ28="","",入力!AJ28)</f>
        <v>2</v>
      </c>
      <c r="AJ23" s="292"/>
      <c r="AK23" s="284">
        <f>IF(入力!AL28="","",入力!AL28)</f>
        <v>172</v>
      </c>
      <c r="AL23" s="191"/>
      <c r="AM23" s="285" t="str">
        <f>IF(入力!AN28="","",入力!AN28)</f>
        <v>○</v>
      </c>
      <c r="AN23" s="286"/>
    </row>
    <row r="24" spans="1:40" ht="37.5" customHeight="1" x14ac:dyDescent="0.15">
      <c r="A24" s="98"/>
      <c r="B24" s="99"/>
      <c r="C24" s="293"/>
      <c r="D24" s="293"/>
      <c r="E24" s="282" t="str">
        <f>IF(入力!F29="","",入力!F29)</f>
        <v>大野</v>
      </c>
      <c r="F24" s="283"/>
      <c r="G24" s="283"/>
      <c r="H24" s="283"/>
      <c r="I24" s="283"/>
      <c r="J24" s="283" t="str">
        <f>IF(入力!K29="","",入力!K29)</f>
        <v>敦之</v>
      </c>
      <c r="K24" s="283"/>
      <c r="L24" s="283"/>
      <c r="M24" s="283"/>
      <c r="N24" s="289"/>
      <c r="O24" s="293"/>
      <c r="P24" s="293"/>
      <c r="Q24" s="212"/>
      <c r="R24" s="165"/>
      <c r="S24" s="287"/>
      <c r="T24" s="288"/>
      <c r="U24" s="81"/>
      <c r="V24" s="82"/>
      <c r="W24" s="293"/>
      <c r="X24" s="293"/>
      <c r="Y24" s="282" t="str">
        <f>IF(入力!Z29="","",入力!Z29)</f>
        <v>坂元</v>
      </c>
      <c r="Z24" s="283"/>
      <c r="AA24" s="283"/>
      <c r="AB24" s="283"/>
      <c r="AC24" s="283"/>
      <c r="AD24" s="283" t="str">
        <f>IF(入力!AE29="","",入力!AE29)</f>
        <v>光希</v>
      </c>
      <c r="AE24" s="283"/>
      <c r="AF24" s="283"/>
      <c r="AG24" s="283"/>
      <c r="AH24" s="289"/>
      <c r="AI24" s="293"/>
      <c r="AJ24" s="293"/>
      <c r="AK24" s="212"/>
      <c r="AL24" s="165"/>
      <c r="AM24" s="287"/>
      <c r="AN24" s="288"/>
    </row>
    <row r="25" spans="1:40" ht="18.75" customHeight="1" x14ac:dyDescent="0.15">
      <c r="A25" s="88">
        <v>6</v>
      </c>
      <c r="B25" s="89"/>
      <c r="C25" s="292">
        <f>IF(入力!D30="","",入力!D30)</f>
        <v>6</v>
      </c>
      <c r="D25" s="292"/>
      <c r="E25" s="297" t="str">
        <f>IF(入力!F30="","",入力!F30)</f>
        <v>のもと</v>
      </c>
      <c r="F25" s="290"/>
      <c r="G25" s="290"/>
      <c r="H25" s="290"/>
      <c r="I25" s="290"/>
      <c r="J25" s="290" t="str">
        <f>IF(入力!K30="","",入力!K30)</f>
        <v>るい</v>
      </c>
      <c r="K25" s="290"/>
      <c r="L25" s="290"/>
      <c r="M25" s="290"/>
      <c r="N25" s="291"/>
      <c r="O25" s="292">
        <f>IF(入力!P30="","",入力!P30)</f>
        <v>2</v>
      </c>
      <c r="P25" s="292"/>
      <c r="Q25" s="284">
        <f>IF(入力!R30="","",入力!R30)</f>
        <v>160</v>
      </c>
      <c r="R25" s="191"/>
      <c r="S25" s="285" t="str">
        <f>IF(入力!T30="","",入力!T30)</f>
        <v>○</v>
      </c>
      <c r="T25" s="286"/>
      <c r="U25" s="81">
        <v>12</v>
      </c>
      <c r="V25" s="82"/>
      <c r="W25" s="292">
        <f>IF(入力!X30="","",入力!X30)</f>
        <v>12</v>
      </c>
      <c r="X25" s="292"/>
      <c r="Y25" s="297" t="str">
        <f>IF(入力!Z30="","",入力!Z30)</f>
        <v>ゆきなわ</v>
      </c>
      <c r="Z25" s="290"/>
      <c r="AA25" s="290"/>
      <c r="AB25" s="290"/>
      <c r="AC25" s="290"/>
      <c r="AD25" s="290" t="str">
        <f>IF(入力!AE30="","",入力!AE30)</f>
        <v>まなと</v>
      </c>
      <c r="AE25" s="290"/>
      <c r="AF25" s="290"/>
      <c r="AG25" s="290"/>
      <c r="AH25" s="291"/>
      <c r="AI25" s="292">
        <f>IF(入力!AJ30="","",入力!AJ30)</f>
        <v>2</v>
      </c>
      <c r="AJ25" s="292"/>
      <c r="AK25" s="284">
        <f>IF(入力!AL30="","",入力!AL30)</f>
        <v>160</v>
      </c>
      <c r="AL25" s="191"/>
      <c r="AM25" s="285" t="str">
        <f>IF(入力!AN30="","",入力!AN30)</f>
        <v>○</v>
      </c>
      <c r="AN25" s="286"/>
    </row>
    <row r="26" spans="1:40" ht="37.5" customHeight="1" thickBot="1" x14ac:dyDescent="0.2">
      <c r="A26" s="90"/>
      <c r="B26" s="91"/>
      <c r="C26" s="306"/>
      <c r="D26" s="306"/>
      <c r="E26" s="322" t="str">
        <f>IF(入力!F31="","",入力!F31)</f>
        <v>野本</v>
      </c>
      <c r="F26" s="323"/>
      <c r="G26" s="323"/>
      <c r="H26" s="323"/>
      <c r="I26" s="323"/>
      <c r="J26" s="323" t="str">
        <f>IF(入力!K31="","",入力!K31)</f>
        <v>琉生</v>
      </c>
      <c r="K26" s="323"/>
      <c r="L26" s="323"/>
      <c r="M26" s="323"/>
      <c r="N26" s="324"/>
      <c r="O26" s="306"/>
      <c r="P26" s="306"/>
      <c r="Q26" s="307"/>
      <c r="R26" s="146"/>
      <c r="S26" s="304"/>
      <c r="T26" s="305"/>
      <c r="U26" s="83"/>
      <c r="V26" s="84"/>
      <c r="W26" s="306"/>
      <c r="X26" s="306"/>
      <c r="Y26" s="322" t="str">
        <f>IF(入力!Z31="","",入力!Z31)</f>
        <v>雪縄</v>
      </c>
      <c r="Z26" s="323"/>
      <c r="AA26" s="323"/>
      <c r="AB26" s="323"/>
      <c r="AC26" s="323"/>
      <c r="AD26" s="323" t="str">
        <f>IF(入力!AE31="","",入力!AE31)</f>
        <v>真都</v>
      </c>
      <c r="AE26" s="323"/>
      <c r="AF26" s="323"/>
      <c r="AG26" s="323"/>
      <c r="AH26" s="324"/>
      <c r="AI26" s="306"/>
      <c r="AJ26" s="306"/>
      <c r="AK26" s="307"/>
      <c r="AL26" s="146"/>
      <c r="AM26" s="304"/>
      <c r="AN26" s="305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63" t="s">
        <v>606</v>
      </c>
      <c r="B1" s="363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63"/>
      <c r="B2" s="363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64" t="s">
        <v>613</v>
      </c>
      <c r="B4" s="365"/>
      <c r="C4" s="365"/>
      <c r="D4" s="365"/>
      <c r="E4" s="365"/>
      <c r="F4" s="365"/>
      <c r="G4" s="366"/>
      <c r="H4" s="55" t="s">
        <v>614</v>
      </c>
      <c r="I4" s="55" t="s">
        <v>615</v>
      </c>
      <c r="J4" s="370" t="s">
        <v>616</v>
      </c>
      <c r="K4" s="365"/>
      <c r="L4" s="365"/>
      <c r="M4" s="365"/>
      <c r="N4" s="365"/>
      <c r="O4" s="365"/>
      <c r="P4" s="365"/>
      <c r="Q4" s="366"/>
    </row>
    <row r="5" spans="1:41" ht="72" customHeight="1" thickBot="1" x14ac:dyDescent="0.2">
      <c r="A5" s="367" t="str">
        <f>入力!$B$1</f>
        <v>２０１８（平成３０）年度
神奈川県中学校バレーボール部活動普及・育成事業
（指導者研修会兼新人研修会）参加申込書</v>
      </c>
      <c r="B5" s="368"/>
      <c r="C5" s="368"/>
      <c r="D5" s="368"/>
      <c r="E5" s="368"/>
      <c r="F5" s="368"/>
      <c r="G5" s="369"/>
      <c r="H5" s="42"/>
      <c r="I5" s="42">
        <f>IF(入力!AH15="","",入力!AH15)</f>
        <v>1</v>
      </c>
      <c r="J5" s="371"/>
      <c r="K5" s="372"/>
      <c r="L5" s="372"/>
      <c r="M5" s="372"/>
      <c r="N5" s="372"/>
      <c r="O5" s="372"/>
      <c r="P5" s="372"/>
      <c r="Q5" s="373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7105</v>
      </c>
      <c r="B7" s="45" t="str">
        <f t="shared" ref="B7:C7" si="0">IF($A$8="","",IF($A$9="",B8,B8&amp;"・"&amp;B9))</f>
        <v>大和市立引地台中学校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1</v>
      </c>
      <c r="F7" s="45" t="str">
        <f t="shared" ref="F7:S7" si="1">IF($A$8="","",F8)</f>
        <v>242</v>
      </c>
      <c r="G7" s="45" t="str">
        <f t="shared" si="1"/>
        <v>0022</v>
      </c>
      <c r="H7" s="45">
        <f t="shared" si="1"/>
        <v>0</v>
      </c>
      <c r="I7" s="45" t="str">
        <f t="shared" si="1"/>
        <v>神奈川県大和市柳橋4－5050</v>
      </c>
      <c r="J7" s="45">
        <f t="shared" si="1"/>
        <v>0</v>
      </c>
      <c r="K7" s="45" t="str">
        <f t="shared" si="1"/>
        <v>046</v>
      </c>
      <c r="L7" s="45" t="str">
        <f t="shared" si="1"/>
        <v>267</v>
      </c>
      <c r="M7" s="45" t="str">
        <f t="shared" si="1"/>
        <v>0535</v>
      </c>
      <c r="N7" s="45" t="str">
        <f t="shared" si="1"/>
        <v>046</v>
      </c>
      <c r="O7" s="45" t="str">
        <f t="shared" si="1"/>
        <v>268</v>
      </c>
      <c r="P7" s="45" t="str">
        <f t="shared" si="1"/>
        <v>4576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7105</v>
      </c>
      <c r="B8" s="46" t="str">
        <f>IF(入力!$F$3="","",入力!$F$3)</f>
        <v>大和市立引地台中学校</v>
      </c>
      <c r="C8" s="46"/>
      <c r="D8" s="46" t="str">
        <f>IF(入力!$Z$2="","",入力!$Z$2)</f>
        <v>県央</v>
      </c>
      <c r="E8" s="46">
        <f>IF(入力!$I$2="","",入力!$I$2)</f>
        <v>1</v>
      </c>
      <c r="F8" s="61" t="str">
        <f>IF(入力!$F$6="","",入力!$F$6)</f>
        <v>242</v>
      </c>
      <c r="G8" s="57" t="str">
        <f>IF(入力!$I$6="","",入力!$I$6)</f>
        <v>0022</v>
      </c>
      <c r="H8" s="46"/>
      <c r="I8" s="46" t="str">
        <f>IF(入力!$L$5="","",入力!$L$5)</f>
        <v>神奈川県大和市柳橋4－5050</v>
      </c>
      <c r="J8" s="46"/>
      <c r="K8" s="57" t="str">
        <f>IF(入力!$AB$4="","",入力!$AB$4)</f>
        <v>046</v>
      </c>
      <c r="L8" s="57" t="str">
        <f>IF(入力!$AG$4="","",入力!$AG$4)</f>
        <v>267</v>
      </c>
      <c r="M8" s="57" t="str">
        <f>IF(入力!$AL$4="","",入力!$AL$4)</f>
        <v>0535</v>
      </c>
      <c r="N8" s="57" t="str">
        <f>IF(入力!$AB$6="","",入力!$AB$6)</f>
        <v>046</v>
      </c>
      <c r="O8" s="57" t="str">
        <f>IF(入力!$AG$6="","",入力!$AG$6)</f>
        <v>268</v>
      </c>
      <c r="P8" s="57" t="str">
        <f>IF(入力!$AL$6="","",入力!$AL$6)</f>
        <v>4576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0535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金田</v>
      </c>
      <c r="D16" s="46" t="str">
        <f>IF(入力!$L$13="","",入力!$L$13)</f>
        <v>青珠</v>
      </c>
      <c r="E16" s="46" t="str">
        <f>IF(入力!$F$12="","",入力!$F$12)</f>
        <v>かねだ</v>
      </c>
      <c r="F16" s="46" t="str">
        <f>IF(入力!$L$12="","",入力!$L$12)</f>
        <v>せいじゅ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林</v>
      </c>
      <c r="D17" s="46" t="str">
        <f>IF(入力!$AB$13="","",入力!$AB$13)</f>
        <v>俊太</v>
      </c>
      <c r="E17" s="46" t="str">
        <f>IF(入力!$V$12="","",入力!$V$12)</f>
        <v>はやし</v>
      </c>
      <c r="F17" s="46" t="str">
        <f>IF(入力!$AB$12="","",入力!$AB$12)</f>
        <v>しゅんた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小野寺</v>
      </c>
      <c r="D24" s="46" t="str">
        <f>IF(入力!$AB$15="","",入力!$AB$15)</f>
        <v>尊</v>
      </c>
      <c r="E24" s="46" t="str">
        <f>IF(入力!$V$14="","",入力!$V$14)</f>
        <v>おのでら</v>
      </c>
      <c r="F24" s="46" t="str">
        <f>IF(入力!$AB$14="","",入力!$AB$14)</f>
        <v>たける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小野寺</v>
      </c>
      <c r="D53" s="46" t="str">
        <f>IF(OR(L53&lt;&gt;"○",入力!K21=""),"",入力!K21)</f>
        <v>尊</v>
      </c>
      <c r="E53" s="46" t="str">
        <f>IF(OR(L53&lt;&gt;"○",入力!F20=""),"",入力!F20)</f>
        <v>おのでら</v>
      </c>
      <c r="F53" s="46" t="str">
        <f>IF(OR(L53&lt;&gt;"○",入力!K20=""),"",入力!K20)</f>
        <v>たける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末次</v>
      </c>
      <c r="D54" s="46" t="str">
        <f>IF(OR(L54&lt;&gt;"○",入力!K23=""),"",入力!K23)</f>
        <v>晴人</v>
      </c>
      <c r="E54" s="46" t="str">
        <f>IF(OR(L54&lt;&gt;"○",入力!F22=""),"",入力!F22)</f>
        <v>すえなみ</v>
      </c>
      <c r="F54" s="46" t="str">
        <f>IF(OR(L54&lt;&gt;"○",入力!K22=""),"",入力!K22)</f>
        <v>はると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佐藤</v>
      </c>
      <c r="D55" s="46" t="str">
        <f>IF(OR(L55&lt;&gt;"○",入力!K25=""),"",入力!K25)</f>
        <v>哉太</v>
      </c>
      <c r="E55" s="46" t="str">
        <f>IF(OR(L55&lt;&gt;"○",入力!F24=""),"",入力!F24)</f>
        <v>さとう</v>
      </c>
      <c r="F55" s="46" t="str">
        <f>IF(OR(L55&lt;&gt;"○",入力!K24=""),"",入力!K24)</f>
        <v>かなた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返町</v>
      </c>
      <c r="D56" s="46" t="str">
        <f>IF(OR(L56&lt;&gt;"○",入力!K27=""),"",入力!K27)</f>
        <v>駿介</v>
      </c>
      <c r="E56" s="46" t="str">
        <f>IF(OR(L56&lt;&gt;"○",入力!F26=""),"",入力!F26)</f>
        <v>そりまち</v>
      </c>
      <c r="F56" s="46" t="str">
        <f>IF(OR(L56&lt;&gt;"○",入力!K26=""),"",入力!K26)</f>
        <v>しゅんすけ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大野</v>
      </c>
      <c r="D57" s="46" t="str">
        <f>IF(OR(L57&lt;&gt;"○",入力!K29=""),"",入力!K29)</f>
        <v>敦之</v>
      </c>
      <c r="E57" s="46" t="str">
        <f>IF(OR(L57&lt;&gt;"○",入力!F28=""),"",入力!F28)</f>
        <v>おおの</v>
      </c>
      <c r="F57" s="46" t="str">
        <f>IF(OR(L57&lt;&gt;"○",入力!K28=""),"",入力!K28)</f>
        <v>のぶゆき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野本</v>
      </c>
      <c r="D58" s="46" t="str">
        <f>IF(OR(L58&lt;&gt;"○",入力!K31=""),"",入力!K31)</f>
        <v>琉生</v>
      </c>
      <c r="E58" s="46" t="str">
        <f>IF(OR(L58&lt;&gt;"○",入力!F30=""),"",入力!F30)</f>
        <v>のもと</v>
      </c>
      <c r="F58" s="46" t="str">
        <f>IF(OR(L58&lt;&gt;"○",入力!K30=""),"",入力!K30)</f>
        <v>るい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江畑</v>
      </c>
      <c r="D59" s="46" t="str">
        <f>IF(OR(L59&lt;&gt;"○",入力!AE21=""),"",入力!AE21)</f>
        <v>友陽</v>
      </c>
      <c r="E59" s="46" t="str">
        <f>IF(OR(L59&lt;&gt;"○",入力!Z20=""),"",入力!Z20)</f>
        <v>えばた</v>
      </c>
      <c r="F59" s="46" t="str">
        <f>IF(OR(L59&lt;&gt;"○",入力!AE20=""),"",入力!AE20)</f>
        <v>ともあき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佐々木</v>
      </c>
      <c r="D60" s="46" t="str">
        <f>IF(OR(L60&lt;&gt;"○",入力!AE23=""),"",入力!AE23)</f>
        <v>裕聖</v>
      </c>
      <c r="E60" s="46" t="str">
        <f>IF(OR(L60&lt;&gt;"○",入力!Z22=""),"",入力!Z22)</f>
        <v>ささき</v>
      </c>
      <c r="F60" s="46" t="str">
        <f>IF(OR(L60&lt;&gt;"○",入力!AE22=""),"",入力!AE22)</f>
        <v>ゆうせい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村形</v>
      </c>
      <c r="D61" s="46" t="str">
        <f>IF(OR(L61&lt;&gt;"○",入力!AE25=""),"",入力!AE25)</f>
        <v>眞央</v>
      </c>
      <c r="E61" s="46" t="str">
        <f>IF(OR(L61&lt;&gt;"○",入力!Z24=""),"",入力!Z24)</f>
        <v>むらかた</v>
      </c>
      <c r="F61" s="46" t="str">
        <f>IF(OR(L61&lt;&gt;"○",入力!AE24=""),"",入力!AE24)</f>
        <v>まお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鴨下</v>
      </c>
      <c r="D62" s="46" t="str">
        <f>IF(OR(L62&lt;&gt;"○",入力!AE27=""),"",入力!AE27)</f>
        <v>凌雅</v>
      </c>
      <c r="E62" s="46" t="str">
        <f>IF(OR(L62&lt;&gt;"○",入力!Z26=""),"",入力!Z26)</f>
        <v>かもした</v>
      </c>
      <c r="F62" s="46" t="str">
        <f>IF(OR(L62&lt;&gt;"○",入力!AE26=""),"",入力!AE26)</f>
        <v>りょうが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172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坂元</v>
      </c>
      <c r="D63" s="46" t="str">
        <f>IF(OR(L63&lt;&gt;"○",入力!AE29=""),"",入力!AE29)</f>
        <v>光希</v>
      </c>
      <c r="E63" s="46" t="str">
        <f>IF(OR(L63&lt;&gt;"○",入力!Z28=""),"",入力!Z28)</f>
        <v>さかもと</v>
      </c>
      <c r="F63" s="46" t="str">
        <f>IF(OR(L63&lt;&gt;"○",入力!AE28=""),"",入力!AE28)</f>
        <v>こうき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172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雪縄</v>
      </c>
      <c r="D64" s="46" t="str">
        <f>IF(OR(L64&lt;&gt;"○",入力!AE31=""),"",入力!AE31)</f>
        <v>真都</v>
      </c>
      <c r="E64" s="46" t="str">
        <f>IF(OR(L64&lt;&gt;"○",入力!Z30=""),"",入力!Z30)</f>
        <v>ゆきなわ</v>
      </c>
      <c r="F64" s="46" t="str">
        <f>IF(OR(L64&lt;&gt;"○",入力!AE30=""),"",入力!AE30)</f>
        <v>まなと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2015-10-24T01:53:31Z</cp:lastPrinted>
  <dcterms:created xsi:type="dcterms:W3CDTF">2006-11-03T01:52:14Z</dcterms:created>
  <dcterms:modified xsi:type="dcterms:W3CDTF">2018-11-09T09:44:51Z</dcterms:modified>
</cp:coreProperties>
</file>