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ksvfsv01\30_南毛利中\03_校務フォルダ\【2021年度】\02.個人\05.新２学年\行谷\部活\"/>
    </mc:Choice>
  </mc:AlternateContent>
  <bookViews>
    <workbookView xWindow="0" yWindow="0" windowWidth="28800" windowHeight="123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<sst xmlns="http://schemas.openxmlformats.org/spreadsheetml/2006/main" count="1494" uniqueCount="767">
  <si>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</si>
  <si>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</si>
  <si>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</si>
  <si>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</si>
  <si>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</si>
  <si>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</si>
  <si>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</si>
  <si>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</si>
  <si>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</si>
  <si>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</si>
  <si>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</si>
  <si>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</si>
  <si>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</si>
  <si>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</si>
  <si>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</si>
  <si>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</si>
  <si>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</si>
  <si>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</si>
  <si>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</si>
  <si>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</si>
  <si>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</si>
  <si>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</si>
  <si>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</si>
  <si>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</si>
  <si>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</si>
  <si>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</si>
  <si>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</si>
  <si>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</si>
  <si>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</si>
  <si>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</si>
  <si>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</si>
  <si>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</si>
  <si>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</si>
  <si>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</si>
  <si>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</si>
  <si>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</si>
  <si>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</si>
  <si>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</si>
  <si>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</si>
  <si>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</si>
  <si>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</si>
  <si>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</si>
  <si>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</si>
  <si>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</si>
  <si>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</si>
  <si>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</si>
  <si>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</si>
  <si>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</si>
  <si>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</si>
  <si>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</si>
  <si>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</si>
  <si>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</si>
  <si>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</si>
  <si>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</si>
  <si>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</si>
  <si>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</si>
  <si>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</si>
  <si>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</si>
  <si>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</si>
  <si>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</si>
  <si>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</si>
  <si>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</si>
  <si>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</si>
  <si>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</si>
  <si>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</si>
  <si>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</si>
  <si>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</si>
  <si>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</si>
  <si>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</si>
  <si>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</si>
  <si>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</si>
  <si>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</si>
  <si>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</si>
  <si>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</si>
  <si>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</si>
  <si>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</si>
  <si>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</si>
  <si>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</si>
  <si>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</si>
  <si>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</si>
  <si>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</si>
  <si>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</si>
  <si>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</si>
  <si>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</si>
  <si>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</si>
  <si>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</si>
  <si>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</si>
  <si>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</si>
  <si>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</si>
  <si>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</si>
  <si>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</si>
  <si>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</si>
  <si>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</si>
  <si>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</si>
  <si>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</si>
  <si>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</si>
  <si>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</si>
  <si>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</si>
  <si>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</si>
  <si>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</si>
  <si>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</si>
  <si>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</si>
  <si>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</si>
  <si>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</si>
  <si>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</si>
  <si>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</si>
  <si>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</si>
  <si>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</si>
  <si>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</si>
  <si>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</si>
  <si>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</si>
  <si>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</si>
  <si>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</si>
  <si>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</si>
  <si>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</si>
  <si>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</si>
  <si>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</si>
  <si>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</si>
  <si>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</si>
  <si>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</si>
  <si>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</si>
  <si>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</si>
  <si>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</si>
  <si>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</si>
  <si>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</si>
  <si>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</si>
  <si>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</si>
  <si>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</si>
  <si>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</si>
  <si>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</si>
  <si>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</si>
  <si>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</si>
  <si>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</si>
  <si>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</si>
  <si>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</si>
  <si>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</si>
  <si>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</si>
  <si>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</si>
  <si>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</si>
  <si>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</si>
  <si>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</si>
  <si>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</si>
  <si>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</si>
  <si>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</si>
  <si>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</si>
  <si>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</si>
  <si>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</si>
  <si>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</si>
  <si>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</si>
  <si>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</si>
  <si>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</si>
  <si>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</si>
  <si>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</si>
  <si>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</si>
  <si>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</si>
  <si>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</si>
  <si>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</si>
  <si>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</si>
  <si>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</si>
  <si>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</si>
  <si>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</si>
  <si>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</si>
  <si>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</si>
  <si>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</si>
  <si>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</si>
  <si>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</si>
  <si>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</si>
  <si>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</si>
  <si>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</si>
  <si>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</si>
  <si>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</si>
  <si>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</si>
  <si>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</si>
  <si>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</si>
  <si>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</si>
  <si>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</si>
  <si>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</si>
  <si>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</si>
  <si>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</si>
  <si>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</si>
  <si>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</si>
  <si>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</si>
  <si>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</si>
  <si>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</si>
  <si>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</si>
  <si>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</si>
  <si>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</si>
  <si>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</si>
  <si>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</si>
  <si>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</si>
  <si>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</si>
  <si>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</si>
  <si>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</si>
  <si>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</si>
  <si>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</si>
  <si>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</si>
  <si>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</si>
  <si>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</si>
  <si>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</si>
  <si>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</si>
  <si>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</si>
  <si>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</si>
  <si>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</si>
  <si>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</si>
  <si>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</si>
  <si>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</si>
  <si>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</si>
  <si>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</si>
  <si>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</si>
  <si>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</si>
  <si>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</si>
  <si>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</si>
  <si>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</si>
  <si>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</si>
  <si>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</si>
  <si>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</si>
  <si>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</si>
  <si>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</si>
  <si>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</si>
  <si>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</si>
  <si>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</si>
  <si>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</si>
  <si>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</si>
  <si>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</si>
  <si>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</si>
  <si>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</si>
  <si>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</si>
  <si>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</si>
  <si>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</si>
  <si>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</si>
  <si>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</si>
  <si>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</si>
  <si>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</si>
  <si>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</si>
  <si>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</si>
  <si>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</si>
  <si>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</si>
  <si>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</si>
  <si>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</si>
  <si>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</si>
  <si>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</si>
  <si>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</si>
  <si>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</si>
  <si>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</si>
  <si>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</si>
  <si>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</si>
  <si>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</si>
  <si>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</si>
  <si>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</si>
  <si>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</si>
  <si>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</si>
  <si>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</si>
  <si>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</si>
  <si>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</si>
  <si>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</si>
  <si>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</si>
  <si>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</si>
  <si>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</si>
  <si>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</si>
  <si>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</si>
  <si>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</si>
  <si>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</si>
  <si>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</si>
  <si>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</si>
  <si>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</si>
  <si>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</si>
  <si>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</si>
  <si>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</si>
  <si>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</si>
  <si>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</si>
  <si>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</si>
  <si>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</si>
  <si>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</si>
  <si>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</si>
  <si>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</si>
  <si>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</si>
  <si>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</si>
  <si>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</si>
  <si>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</si>
  <si>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</si>
  <si>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</si>
  <si>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</si>
  <si>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</si>
  <si>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</si>
  <si>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</si>
  <si>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</si>
  <si>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</si>
  <si>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</si>
  <si>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</si>
  <si>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</si>
  <si>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</si>
  <si>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</si>
  <si>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</si>
  <si>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</si>
  <si>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</si>
  <si>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</si>
  <si>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</si>
  <si>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</si>
  <si>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</si>
  <si>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</si>
  <si>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</si>
  <si>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</si>
  <si>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</si>
  <si>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</si>
  <si>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</si>
  <si>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</si>
  <si>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</si>
  <si>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</si>
  <si>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</si>
  <si>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</si>
  <si>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</si>
  <si>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</si>
  <si>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</si>
  <si>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</si>
  <si>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</si>
  <si>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</si>
  <si>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</si>
  <si>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</si>
  <si>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</si>
  <si>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</si>
  <si>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</si>
  <si>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</si>
  <si>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</si>
  <si>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</si>
  <si>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</si>
  <si>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</si>
  <si>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</si>
  <si>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</si>
  <si>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</si>
  <si>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</si>
  <si>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</si>
  <si>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</si>
  <si>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</si>
  <si>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</si>
  <si>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</si>
  <si>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</si>
  <si>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</si>
  <si>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</si>
  <si>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</si>
  <si>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</si>
  <si>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</si>
  <si>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</si>
  <si>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</si>
  <si>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</si>
  <si>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</si>
  <si>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</si>
  <si>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</si>
  <si>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</si>
  <si>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</si>
  <si>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</si>
  <si>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</si>
  <si>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</si>
  <si>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</si>
  <si>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</si>
  <si>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</si>
  <si>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</si>
  <si>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</si>
  <si>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</si>
  <si>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</si>
  <si>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</si>
  <si>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</si>
  <si>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</si>
  <si>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</si>
  <si>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</si>
  <si>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</si>
  <si>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</si>
  <si>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</si>
  <si>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</si>
  <si>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</si>
  <si>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</si>
  <si>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</si>
  <si>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</si>
  <si>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</si>
  <si>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</si>
  <si>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</si>
  <si>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</si>
  <si>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</si>
  <si>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</si>
  <si>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</si>
  <si>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</si>
  <si>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</si>
  <si>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</si>
  <si>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</si>
  <si>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</si>
  <si>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</si>
  <si>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</si>
  <si>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</si>
  <si>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</si>
  <si>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</si>
  <si>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</si>
  <si>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</si>
  <si>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</si>
  <si>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</si>
  <si>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</si>
  <si>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</si>
  <si>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</si>
  <si>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</si>
  <si>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</si>
  <si>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</si>
  <si>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</si>
  <si>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</si>
  <si>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</si>
  <si>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</si>
  <si>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</si>
  <si>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</si>
  <si>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</si>
  <si>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</si>
  <si>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</si>
  <si>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</si>
  <si>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</si>
  <si>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</si>
  <si>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</si>
  <si>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</si>
  <si>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</si>
  <si>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</si>
  <si>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</si>
  <si>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</si>
  <si>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</si>
  <si>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</si>
  <si>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</si>
  <si>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</si>
  <si>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</si>
  <si>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</si>
  <si>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</si>
  <si>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</si>
  <si>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</si>
  <si>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</si>
  <si>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</si>
  <si>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</si>
  <si>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</si>
  <si>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</si>
  <si>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</si>
  <si>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</si>
  <si>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</si>
  <si>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</si>
  <si>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</si>
  <si>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</si>
  <si>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</si>
  <si>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</si>
  <si>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</si>
  <si>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</si>
  <si>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</si>
  <si>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</si>
  <si>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</si>
  <si>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</si>
  <si>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</si>
  <si>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</si>
  <si>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</si>
  <si>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</si>
  <si>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</si>
  <si>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</si>
  <si>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</si>
  <si>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</si>
  <si>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</si>
  <si>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</si>
  <si>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</si>
  <si>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</si>
  <si>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</si>
  <si>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</si>
  <si>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</si>
  <si>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</si>
  <si>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</si>
  <si>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</si>
  <si>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</si>
  <si>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</si>
  <si>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</si>
  <si>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</si>
  <si>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</si>
  <si>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</si>
  <si>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</si>
  <si>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</si>
  <si>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</si>
  <si>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</si>
  <si>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</si>
  <si>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</si>
  <si>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</si>
  <si>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</si>
  <si>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</si>
  <si>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</si>
  <si>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</si>
  <si>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</si>
  <si>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</si>
  <si>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</si>
  <si>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</si>
  <si>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</si>
  <si>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</si>
  <si>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</si>
  <si>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</si>
  <si>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</si>
  <si>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</si>
  <si>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</si>
  <si>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</si>
  <si>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</si>
  <si>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</si>
  <si>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</si>
  <si>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</si>
  <si>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</si>
  <si>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</si>
  <si>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</si>
  <si>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</si>
  <si>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</si>
  <si>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</si>
  <si>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</si>
  <si>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</si>
  <si>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</si>
  <si>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</si>
  <si>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</si>
  <si>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</si>
  <si>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</si>
  <si>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</si>
  <si>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</si>
  <si>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</si>
  <si>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</si>
  <si>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</si>
  <si>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</si>
  <si>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</si>
  <si>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</si>
  <si>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</si>
  <si>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</si>
  <si>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</si>
  <si>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</si>
  <si>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</si>
  <si>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</si>
  <si>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</si>
  <si>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</si>
  <si>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</si>
  <si>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</si>
  <si>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</si>
  <si>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</si>
  <si>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</si>
  <si>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</si>
  <si>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</si>
  <si>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</si>
  <si>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</si>
  <si>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</si>
  <si>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</si>
  <si>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</si>
  <si>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</si>
  <si>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</si>
  <si>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</si>
  <si>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</si>
  <si>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</si>
  <si>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</si>
  <si>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</si>
  <si>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</si>
  <si>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</si>
  <si>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</si>
  <si>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</si>
  <si>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</si>
  <si>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</si>
  <si>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</si>
  <si>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</si>
  <si>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</si>
  <si>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</si>
  <si>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</si>
  <si>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</si>
  <si>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</si>
  <si>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</si>
  <si>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</si>
  <si>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</si>
  <si>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</si>
  <si>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</si>
  <si>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</si>
  <si>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</si>
  <si>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</si>
  <si>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</si>
  <si>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</si>
  <si>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</si>
  <si>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</si>
  <si>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</si>
  <si>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</si>
  <si>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</si>
  <si>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</si>
  <si>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</si>
  <si>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</si>
  <si>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</si>
  <si>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</si>
  <si>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</si>
  <si>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</si>
  <si>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</si>
  <si>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</si>
  <si>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</si>
  <si>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</si>
  <si>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</si>
  <si>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</si>
  <si>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</si>
  <si>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</si>
  <si>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</si>
  <si>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</si>
  <si>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</si>
  <si>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</si>
  <si>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</si>
  <si>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</si>
  <si>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</si>
  <si>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</si>
  <si>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</si>
  <si>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</si>
  <si>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</si>
  <si>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</si>
  <si>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</si>
  <si>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</si>
  <si>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</si>
  <si>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</si>
  <si>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</si>
  <si>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</si>
  <si>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</si>
  <si>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</si>
  <si>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</si>
  <si>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</si>
  <si>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</si>
  <si>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</si>
  <si>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</si>
  <si>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</si>
  <si>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</si>
  <si>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</si>
  <si>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</si>
  <si>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</si>
  <si>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</si>
  <si>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</si>
  <si>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</si>
  <si>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</si>
  <si>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</si>
  <si>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</si>
  <si>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</si>
  <si>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</si>
  <si>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</si>
  <si>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</si>
  <si>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</si>
  <si>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</si>
  <si>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</si>
  <si>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</si>
  <si>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</si>
  <si>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</si>
  <si>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</si>
  <si>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</si>
  <si>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</si>
  <si>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</si>
  <si>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</si>
  <si>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</si>
  <si>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</si>
  <si>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</si>
  <si>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</si>
  <si>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</si>
  <si>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</si>
  <si>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</si>
  <si>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</si>
  <si>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</si>
  <si>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</si>
  <si>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</si>
  <si>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</si>
  <si>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</si>
  <si>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</si>
  <si>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</si>
  <si>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</si>
  <si>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</si>
  <si>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</si>
  <si>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</si>
  <si>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</si>
  <si>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</si>
  <si>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</si>
  <si>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</si>
  <si>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</si>
  <si>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</si>
  <si>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</si>
  <si>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</si>
  <si>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</si>
  <si>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</si>
  <si>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</si>
  <si>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</si>
  <si>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</si>
  <si>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</si>
  <si>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</si>
  <si>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</si>
  <si>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</si>
  <si>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</si>
  <si>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</si>
  <si>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</si>
  <si>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</si>
  <si>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</si>
  <si>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</si>
  <si>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</si>
  <si>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</si>
  <si>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</si>
  <si>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</si>
  <si>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</si>
  <si>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</si>
  <si>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</si>
  <si>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</si>
  <si>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</si>
  <si>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</si>
  <si>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</si>
  <si>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</si>
  <si>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</si>
  <si>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</si>
  <si>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243</t>
    <phoneticPr fontId="2"/>
  </si>
  <si>
    <t>0032</t>
    <phoneticPr fontId="2"/>
  </si>
  <si>
    <t>厚木市恩名２－１６－１</t>
    <rPh sb="0" eb="3">
      <t>アツギシ</t>
    </rPh>
    <rPh sb="3" eb="5">
      <t>オンナ</t>
    </rPh>
    <phoneticPr fontId="2"/>
  </si>
  <si>
    <t>046</t>
    <phoneticPr fontId="2"/>
  </si>
  <si>
    <t>221</t>
    <phoneticPr fontId="2"/>
  </si>
  <si>
    <t>4340</t>
    <phoneticPr fontId="2"/>
  </si>
  <si>
    <t>046</t>
    <phoneticPr fontId="2"/>
  </si>
  <si>
    <t>4365</t>
    <phoneticPr fontId="2"/>
  </si>
  <si>
    <t>行谷</t>
    <rPh sb="0" eb="2">
      <t>ナメガヤ</t>
    </rPh>
    <phoneticPr fontId="2"/>
  </si>
  <si>
    <t>豪</t>
    <rPh sb="0" eb="1">
      <t>ゴウ</t>
    </rPh>
    <phoneticPr fontId="2"/>
  </si>
  <si>
    <t>なめがや</t>
    <phoneticPr fontId="2"/>
  </si>
  <si>
    <t>ごう</t>
    <phoneticPr fontId="2"/>
  </si>
  <si>
    <t>とくなが</t>
    <phoneticPr fontId="2"/>
  </si>
  <si>
    <t>ちかよ</t>
    <phoneticPr fontId="2"/>
  </si>
  <si>
    <t>德永</t>
    <rPh sb="0" eb="2">
      <t>トクナガ</t>
    </rPh>
    <phoneticPr fontId="2"/>
  </si>
  <si>
    <t>千佳代</t>
    <rPh sb="0" eb="3">
      <t>チカヨ</t>
    </rPh>
    <phoneticPr fontId="2"/>
  </si>
  <si>
    <t>ないとう</t>
    <phoneticPr fontId="2"/>
  </si>
  <si>
    <t>しゅんすけ</t>
    <phoneticPr fontId="2"/>
  </si>
  <si>
    <t>内藤</t>
    <rPh sb="0" eb="2">
      <t>ナイトウ</t>
    </rPh>
    <phoneticPr fontId="2"/>
  </si>
  <si>
    <t>俊介</t>
    <rPh sb="0" eb="2">
      <t>シュンスケ</t>
    </rPh>
    <phoneticPr fontId="2"/>
  </si>
  <si>
    <t>あらかわ</t>
    <phoneticPr fontId="2"/>
  </si>
  <si>
    <t>りゅうご</t>
    <phoneticPr fontId="2"/>
  </si>
  <si>
    <t>荒川</t>
    <rPh sb="0" eb="2">
      <t>アラカワ</t>
    </rPh>
    <phoneticPr fontId="2"/>
  </si>
  <si>
    <t>龍悟</t>
    <rPh sb="0" eb="1">
      <t>リュウ</t>
    </rPh>
    <rPh sb="1" eb="2">
      <t>サトル</t>
    </rPh>
    <phoneticPr fontId="2"/>
  </si>
  <si>
    <t>あいはら</t>
    <phoneticPr fontId="2"/>
  </si>
  <si>
    <t>こうた</t>
    <phoneticPr fontId="2"/>
  </si>
  <si>
    <t>相原</t>
    <rPh sb="0" eb="2">
      <t>アイハラ</t>
    </rPh>
    <phoneticPr fontId="2"/>
  </si>
  <si>
    <t>康大</t>
    <rPh sb="0" eb="2">
      <t>コウダイ</t>
    </rPh>
    <phoneticPr fontId="2"/>
  </si>
  <si>
    <t>ほった</t>
    <phoneticPr fontId="2"/>
  </si>
  <si>
    <t>しょうせい</t>
    <phoneticPr fontId="2"/>
  </si>
  <si>
    <t>堀田</t>
    <rPh sb="0" eb="2">
      <t>ホッタ</t>
    </rPh>
    <phoneticPr fontId="2"/>
  </si>
  <si>
    <t>勝生</t>
    <rPh sb="0" eb="1">
      <t>カ</t>
    </rPh>
    <rPh sb="1" eb="2">
      <t>ナマ</t>
    </rPh>
    <phoneticPr fontId="2"/>
  </si>
  <si>
    <t>よこい</t>
    <phoneticPr fontId="2"/>
  </si>
  <si>
    <t>こうせい</t>
    <phoneticPr fontId="2"/>
  </si>
  <si>
    <t>横井</t>
    <rPh sb="0" eb="2">
      <t>ヨコイ</t>
    </rPh>
    <phoneticPr fontId="2"/>
  </si>
  <si>
    <t>康生</t>
    <rPh sb="0" eb="2">
      <t>コウセイ</t>
    </rPh>
    <phoneticPr fontId="2"/>
  </si>
  <si>
    <t>もりいし</t>
    <phoneticPr fontId="2"/>
  </si>
  <si>
    <t>たくみ</t>
    <phoneticPr fontId="2"/>
  </si>
  <si>
    <t>森石</t>
    <rPh sb="0" eb="2">
      <t>モリイシ</t>
    </rPh>
    <phoneticPr fontId="2"/>
  </si>
  <si>
    <t>拓</t>
    <rPh sb="0" eb="1">
      <t>タク</t>
    </rPh>
    <phoneticPr fontId="2"/>
  </si>
  <si>
    <t>きたばたけ</t>
    <phoneticPr fontId="2"/>
  </si>
  <si>
    <t>まさと</t>
    <phoneticPr fontId="2"/>
  </si>
  <si>
    <t>北畑</t>
    <rPh sb="0" eb="1">
      <t>キタ</t>
    </rPh>
    <rPh sb="1" eb="2">
      <t>バタケ</t>
    </rPh>
    <phoneticPr fontId="2"/>
  </si>
  <si>
    <t>真翔</t>
    <rPh sb="0" eb="2">
      <t>マナト</t>
    </rPh>
    <phoneticPr fontId="2"/>
  </si>
  <si>
    <t>きくち</t>
    <phoneticPr fontId="2"/>
  </si>
  <si>
    <t>なお</t>
    <phoneticPr fontId="2"/>
  </si>
  <si>
    <t>菊地</t>
    <rPh sb="0" eb="2">
      <t>キクチ</t>
    </rPh>
    <phoneticPr fontId="2"/>
  </si>
  <si>
    <t>那緒</t>
    <rPh sb="0" eb="1">
      <t>ナ</t>
    </rPh>
    <rPh sb="1" eb="2">
      <t>オ</t>
    </rPh>
    <phoneticPr fontId="2"/>
  </si>
  <si>
    <t>おおたけ</t>
    <phoneticPr fontId="2"/>
  </si>
  <si>
    <t>たくみ</t>
    <phoneticPr fontId="2"/>
  </si>
  <si>
    <t>大竹</t>
    <rPh sb="0" eb="2">
      <t>オオタケ</t>
    </rPh>
    <phoneticPr fontId="2"/>
  </si>
  <si>
    <t>拓海</t>
    <rPh sb="0" eb="2">
      <t>タクミ</t>
    </rPh>
    <phoneticPr fontId="2"/>
  </si>
  <si>
    <t>いとう</t>
    <phoneticPr fontId="2"/>
  </si>
  <si>
    <t>れおん</t>
    <phoneticPr fontId="2"/>
  </si>
  <si>
    <t>伊藤</t>
    <rPh sb="0" eb="2">
      <t>イトウ</t>
    </rPh>
    <phoneticPr fontId="2"/>
  </si>
  <si>
    <t>伶穏</t>
    <rPh sb="0" eb="1">
      <t>レイ</t>
    </rPh>
    <rPh sb="1" eb="2">
      <t>オン</t>
    </rPh>
    <phoneticPr fontId="2"/>
  </si>
  <si>
    <t>すずき</t>
    <phoneticPr fontId="2"/>
  </si>
  <si>
    <t>なつば</t>
    <phoneticPr fontId="2"/>
  </si>
  <si>
    <t>鈴木</t>
    <rPh sb="0" eb="2">
      <t>スズキ</t>
    </rPh>
    <phoneticPr fontId="2"/>
  </si>
  <si>
    <t>夏葉</t>
    <rPh sb="0" eb="1">
      <t>ナツ</t>
    </rPh>
    <rPh sb="1" eb="2">
      <t>ハ</t>
    </rPh>
    <phoneticPr fontId="2"/>
  </si>
  <si>
    <t>ぐんじ</t>
    <phoneticPr fontId="2"/>
  </si>
  <si>
    <t>ゆきひさ</t>
    <phoneticPr fontId="2"/>
  </si>
  <si>
    <t>郡司</t>
    <rPh sb="0" eb="2">
      <t>グンジ</t>
    </rPh>
    <phoneticPr fontId="2"/>
  </si>
  <si>
    <t>幸弥</t>
    <rPh sb="0" eb="1">
      <t>ユキ</t>
    </rPh>
    <rPh sb="1" eb="2">
      <t>ヤ</t>
    </rPh>
    <phoneticPr fontId="2"/>
  </si>
  <si>
    <t>みうら</t>
    <phoneticPr fontId="2"/>
  </si>
  <si>
    <t>てっぺい</t>
    <phoneticPr fontId="2"/>
  </si>
  <si>
    <t>三浦</t>
    <rPh sb="0" eb="2">
      <t>ミウラ</t>
    </rPh>
    <phoneticPr fontId="2"/>
  </si>
  <si>
    <t>徹平</t>
    <rPh sb="0" eb="2">
      <t>テッペイ</t>
    </rPh>
    <phoneticPr fontId="2"/>
  </si>
  <si>
    <t>奥脇　裕子</t>
    <rPh sb="0" eb="2">
      <t>オクワキ</t>
    </rPh>
    <rPh sb="3" eb="5">
      <t>ヒロコ</t>
    </rPh>
    <phoneticPr fontId="2"/>
  </si>
  <si>
    <t>荒川</t>
    <rPh sb="0" eb="2">
      <t>アラカワ</t>
    </rPh>
    <phoneticPr fontId="2"/>
  </si>
  <si>
    <t>龍悟</t>
    <rPh sb="0" eb="1">
      <t>リュウ</t>
    </rPh>
    <rPh sb="1" eb="2">
      <t>ゴ</t>
    </rPh>
    <phoneticPr fontId="2"/>
  </si>
  <si>
    <t>あらかわ</t>
    <phoneticPr fontId="2"/>
  </si>
  <si>
    <t>りゅうご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</si>
</sst>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7" zoomScaleNormal="100" zoomScaleSheetLayoutView="10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" zoomScaleNormal="100" zoomScaleSheetLayoutView="100" workbookViewId="0">
      <selection activeCell="AE16" sqref="AE16:AI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7114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県央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厚木市立南毛利中学校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700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706</v>
      </c>
      <c r="AA12" s="71"/>
      <c r="AB12" s="71"/>
      <c r="AC12" s="71"/>
      <c r="AD12" s="71"/>
      <c r="AE12" s="71" t="s">
        <v>707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708</v>
      </c>
      <c r="AA13" s="84"/>
      <c r="AB13" s="84"/>
      <c r="AC13" s="84"/>
      <c r="AD13" s="85"/>
      <c r="AE13" s="84" t="s">
        <v>709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710</v>
      </c>
      <c r="G15" s="71"/>
      <c r="H15" s="71"/>
      <c r="I15" s="71"/>
      <c r="J15" s="71"/>
      <c r="K15" s="71" t="s">
        <v>711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765</v>
      </c>
      <c r="AA15" s="71"/>
      <c r="AB15" s="71"/>
      <c r="AC15" s="71"/>
      <c r="AD15" s="71"/>
      <c r="AE15" s="71" t="s">
        <v>766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712</v>
      </c>
      <c r="G16" s="84"/>
      <c r="H16" s="84"/>
      <c r="I16" s="84"/>
      <c r="J16" s="85"/>
      <c r="K16" s="84" t="s">
        <v>713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763</v>
      </c>
      <c r="AA16" s="84"/>
      <c r="AB16" s="84"/>
      <c r="AC16" s="84"/>
      <c r="AD16" s="85"/>
      <c r="AE16" s="84" t="s">
        <v>764</v>
      </c>
      <c r="AF16" s="84"/>
      <c r="AG16" s="84"/>
      <c r="AH16" s="84"/>
      <c r="AI16" s="93"/>
      <c r="AJ16" s="95">
        <v>1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714</v>
      </c>
      <c r="G22" s="186"/>
      <c r="H22" s="186"/>
      <c r="I22" s="186"/>
      <c r="J22" s="186"/>
      <c r="K22" s="186" t="s">
        <v>715</v>
      </c>
      <c r="L22" s="186"/>
      <c r="M22" s="186"/>
      <c r="N22" s="186"/>
      <c r="O22" s="187"/>
      <c r="P22" s="183">
        <v>3</v>
      </c>
      <c r="Q22" s="183"/>
      <c r="R22" s="188">
        <v>173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738</v>
      </c>
      <c r="AA22" s="186"/>
      <c r="AB22" s="186"/>
      <c r="AC22" s="186"/>
      <c r="AD22" s="186"/>
      <c r="AE22" s="186" t="s">
        <v>739</v>
      </c>
      <c r="AF22" s="186"/>
      <c r="AG22" s="186"/>
      <c r="AH22" s="186"/>
      <c r="AI22" s="187"/>
      <c r="AJ22" s="183">
        <v>2</v>
      </c>
      <c r="AK22" s="183"/>
      <c r="AL22" s="188">
        <v>157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716</v>
      </c>
      <c r="G23" s="204"/>
      <c r="H23" s="204"/>
      <c r="I23" s="204"/>
      <c r="J23" s="204"/>
      <c r="K23" s="204" t="s">
        <v>717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740</v>
      </c>
      <c r="AA23" s="204"/>
      <c r="AB23" s="204"/>
      <c r="AC23" s="204"/>
      <c r="AD23" s="204"/>
      <c r="AE23" s="204" t="s">
        <v>741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718</v>
      </c>
      <c r="G24" s="198"/>
      <c r="H24" s="198"/>
      <c r="I24" s="198"/>
      <c r="J24" s="198"/>
      <c r="K24" s="198" t="s">
        <v>719</v>
      </c>
      <c r="L24" s="198"/>
      <c r="M24" s="198"/>
      <c r="N24" s="198"/>
      <c r="O24" s="199"/>
      <c r="P24" s="195">
        <v>3</v>
      </c>
      <c r="Q24" s="195"/>
      <c r="R24" s="200">
        <v>160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742</v>
      </c>
      <c r="AA24" s="198"/>
      <c r="AB24" s="198"/>
      <c r="AC24" s="198"/>
      <c r="AD24" s="198"/>
      <c r="AE24" s="198" t="s">
        <v>743</v>
      </c>
      <c r="AF24" s="198"/>
      <c r="AG24" s="198"/>
      <c r="AH24" s="198"/>
      <c r="AI24" s="199"/>
      <c r="AJ24" s="195">
        <v>2</v>
      </c>
      <c r="AK24" s="195"/>
      <c r="AL24" s="200">
        <v>167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720</v>
      </c>
      <c r="G25" s="211"/>
      <c r="H25" s="211"/>
      <c r="I25" s="211"/>
      <c r="J25" s="211"/>
      <c r="K25" s="211" t="s">
        <v>721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744</v>
      </c>
      <c r="AA25" s="211"/>
      <c r="AB25" s="211"/>
      <c r="AC25" s="211"/>
      <c r="AD25" s="211"/>
      <c r="AE25" s="211" t="s">
        <v>745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722</v>
      </c>
      <c r="G26" s="198"/>
      <c r="H26" s="198"/>
      <c r="I26" s="198"/>
      <c r="J26" s="198"/>
      <c r="K26" s="198" t="s">
        <v>723</v>
      </c>
      <c r="L26" s="198"/>
      <c r="M26" s="198"/>
      <c r="N26" s="198"/>
      <c r="O26" s="199"/>
      <c r="P26" s="195">
        <v>3</v>
      </c>
      <c r="Q26" s="195"/>
      <c r="R26" s="200">
        <v>165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746</v>
      </c>
      <c r="AA26" s="198"/>
      <c r="AB26" s="198"/>
      <c r="AC26" s="198"/>
      <c r="AD26" s="198"/>
      <c r="AE26" s="198" t="s">
        <v>747</v>
      </c>
      <c r="AF26" s="198"/>
      <c r="AG26" s="198"/>
      <c r="AH26" s="198"/>
      <c r="AI26" s="199"/>
      <c r="AJ26" s="195">
        <v>2</v>
      </c>
      <c r="AK26" s="195"/>
      <c r="AL26" s="200">
        <v>152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724</v>
      </c>
      <c r="G27" s="211"/>
      <c r="H27" s="211"/>
      <c r="I27" s="211"/>
      <c r="J27" s="211"/>
      <c r="K27" s="211" t="s">
        <v>725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748</v>
      </c>
      <c r="AA27" s="211"/>
      <c r="AB27" s="211"/>
      <c r="AC27" s="211"/>
      <c r="AD27" s="211"/>
      <c r="AE27" s="211" t="s">
        <v>749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726</v>
      </c>
      <c r="G28" s="198"/>
      <c r="H28" s="198"/>
      <c r="I28" s="198"/>
      <c r="J28" s="198"/>
      <c r="K28" s="198" t="s">
        <v>727</v>
      </c>
      <c r="L28" s="198"/>
      <c r="M28" s="198"/>
      <c r="N28" s="198"/>
      <c r="O28" s="199"/>
      <c r="P28" s="195">
        <v>2</v>
      </c>
      <c r="Q28" s="195"/>
      <c r="R28" s="200">
        <v>162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750</v>
      </c>
      <c r="AA28" s="198"/>
      <c r="AB28" s="198"/>
      <c r="AC28" s="198"/>
      <c r="AD28" s="198"/>
      <c r="AE28" s="198" t="s">
        <v>751</v>
      </c>
      <c r="AF28" s="198"/>
      <c r="AG28" s="198"/>
      <c r="AH28" s="198"/>
      <c r="AI28" s="199"/>
      <c r="AJ28" s="195">
        <v>2</v>
      </c>
      <c r="AK28" s="195"/>
      <c r="AL28" s="200">
        <v>163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728</v>
      </c>
      <c r="G29" s="211"/>
      <c r="H29" s="211"/>
      <c r="I29" s="211"/>
      <c r="J29" s="211"/>
      <c r="K29" s="211" t="s">
        <v>729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752</v>
      </c>
      <c r="AA29" s="211"/>
      <c r="AB29" s="211"/>
      <c r="AC29" s="211"/>
      <c r="AD29" s="211"/>
      <c r="AE29" s="211" t="s">
        <v>753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730</v>
      </c>
      <c r="G30" s="198"/>
      <c r="H30" s="198"/>
      <c r="I30" s="198"/>
      <c r="J30" s="198"/>
      <c r="K30" s="198" t="s">
        <v>731</v>
      </c>
      <c r="L30" s="198"/>
      <c r="M30" s="198"/>
      <c r="N30" s="198"/>
      <c r="O30" s="199"/>
      <c r="P30" s="195">
        <v>2</v>
      </c>
      <c r="Q30" s="195"/>
      <c r="R30" s="200">
        <v>173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754</v>
      </c>
      <c r="AA30" s="198"/>
      <c r="AB30" s="198"/>
      <c r="AC30" s="198"/>
      <c r="AD30" s="198"/>
      <c r="AE30" s="198" t="s">
        <v>755</v>
      </c>
      <c r="AF30" s="198"/>
      <c r="AG30" s="198"/>
      <c r="AH30" s="198"/>
      <c r="AI30" s="199"/>
      <c r="AJ30" s="195">
        <v>2</v>
      </c>
      <c r="AK30" s="195"/>
      <c r="AL30" s="200">
        <v>162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732</v>
      </c>
      <c r="G31" s="211"/>
      <c r="H31" s="211"/>
      <c r="I31" s="211"/>
      <c r="J31" s="211"/>
      <c r="K31" s="211" t="s">
        <v>733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756</v>
      </c>
      <c r="AA31" s="211"/>
      <c r="AB31" s="211"/>
      <c r="AC31" s="211"/>
      <c r="AD31" s="211"/>
      <c r="AE31" s="211" t="s">
        <v>757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734</v>
      </c>
      <c r="G32" s="198"/>
      <c r="H32" s="198"/>
      <c r="I32" s="198"/>
      <c r="J32" s="198"/>
      <c r="K32" s="198" t="s">
        <v>735</v>
      </c>
      <c r="L32" s="198"/>
      <c r="M32" s="198"/>
      <c r="N32" s="198"/>
      <c r="O32" s="199"/>
      <c r="P32" s="195">
        <v>2</v>
      </c>
      <c r="Q32" s="195"/>
      <c r="R32" s="200">
        <v>170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758</v>
      </c>
      <c r="AA32" s="198"/>
      <c r="AB32" s="198"/>
      <c r="AC32" s="198"/>
      <c r="AD32" s="198"/>
      <c r="AE32" s="198" t="s">
        <v>759</v>
      </c>
      <c r="AF32" s="198"/>
      <c r="AG32" s="198"/>
      <c r="AH32" s="198"/>
      <c r="AI32" s="199"/>
      <c r="AJ32" s="195">
        <v>2</v>
      </c>
      <c r="AK32" s="195"/>
      <c r="AL32" s="200">
        <v>169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736</v>
      </c>
      <c r="G33" s="219"/>
      <c r="H33" s="219"/>
      <c r="I33" s="219"/>
      <c r="J33" s="219"/>
      <c r="K33" s="219" t="s">
        <v>737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760</v>
      </c>
      <c r="AA33" s="219"/>
      <c r="AB33" s="219"/>
      <c r="AC33" s="219"/>
      <c r="AD33" s="219"/>
      <c r="AE33" s="219" t="s">
        <v>761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2021</v>
      </c>
      <c r="C40" s="65"/>
      <c r="D40" s="65"/>
      <c r="E40" s="65"/>
      <c r="F40" s="66" t="s">
        <v>686</v>
      </c>
      <c r="G40" s="66"/>
      <c r="H40" s="65">
        <v>4</v>
      </c>
      <c r="I40" s="65"/>
      <c r="J40" s="66" t="s">
        <v>687</v>
      </c>
      <c r="K40" s="66"/>
      <c r="L40" s="65">
        <v>22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tr">
        <f t="shared" ref="B42" si="0">$F$3</f>
        <v>厚木市立南毛利中学校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762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7114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県央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厚木市立南毛利中学校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なめがや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行谷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ないとう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内藤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あらかわ</v>
      </c>
      <c r="F15" s="292"/>
      <c r="G15" s="292"/>
      <c r="H15" s="292"/>
      <c r="I15" s="292"/>
      <c r="J15" s="292" t="str">
        <f>IF(入力!K22="","",入力!K22)</f>
        <v>りゅうご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173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きくち</v>
      </c>
      <c r="Z15" s="292"/>
      <c r="AA15" s="292"/>
      <c r="AB15" s="292"/>
      <c r="AC15" s="292"/>
      <c r="AD15" s="292" t="str">
        <f>IF(入力!AE22="","",入力!AE22)</f>
        <v>なお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157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荒川</v>
      </c>
      <c r="F16" s="312"/>
      <c r="G16" s="312"/>
      <c r="H16" s="312"/>
      <c r="I16" s="312"/>
      <c r="J16" s="312" t="str">
        <f>IF(入力!K23="","",入力!K23)</f>
        <v>龍悟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菊地</v>
      </c>
      <c r="Z16" s="312"/>
      <c r="AA16" s="312"/>
      <c r="AB16" s="312"/>
      <c r="AC16" s="312"/>
      <c r="AD16" s="312" t="str">
        <f>IF(入力!AE23="","",入力!AE23)</f>
        <v>那緒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あいはら</v>
      </c>
      <c r="F17" s="277"/>
      <c r="G17" s="277"/>
      <c r="H17" s="277"/>
      <c r="I17" s="277"/>
      <c r="J17" s="277" t="str">
        <f>IF(入力!K24="","",入力!K24)</f>
        <v>こうた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おおたけ</v>
      </c>
      <c r="Z17" s="277"/>
      <c r="AA17" s="277"/>
      <c r="AB17" s="277"/>
      <c r="AC17" s="277"/>
      <c r="AD17" s="277" t="str">
        <f>IF(入力!AE24="","",入力!AE24)</f>
        <v>たくみ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167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相原</v>
      </c>
      <c r="F18" s="270"/>
      <c r="G18" s="270"/>
      <c r="H18" s="270"/>
      <c r="I18" s="270"/>
      <c r="J18" s="270" t="str">
        <f>IF(入力!K25="","",入力!K25)</f>
        <v>康大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大竹</v>
      </c>
      <c r="Z18" s="270"/>
      <c r="AA18" s="270"/>
      <c r="AB18" s="270"/>
      <c r="AC18" s="270"/>
      <c r="AD18" s="270" t="str">
        <f>IF(入力!AE25="","",入力!AE25)</f>
        <v>拓海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ほった</v>
      </c>
      <c r="F19" s="277"/>
      <c r="G19" s="277"/>
      <c r="H19" s="277"/>
      <c r="I19" s="277"/>
      <c r="J19" s="277" t="str">
        <f>IF(入力!K26="","",入力!K26)</f>
        <v>しょうせい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165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いとう</v>
      </c>
      <c r="Z19" s="277"/>
      <c r="AA19" s="277"/>
      <c r="AB19" s="277"/>
      <c r="AC19" s="277"/>
      <c r="AD19" s="277" t="str">
        <f>IF(入力!AE26="","",入力!AE26)</f>
        <v>れおん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152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堀田</v>
      </c>
      <c r="F20" s="270"/>
      <c r="G20" s="270"/>
      <c r="H20" s="270"/>
      <c r="I20" s="270"/>
      <c r="J20" s="270" t="str">
        <f>IF(入力!K27="","",入力!K27)</f>
        <v>勝生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伊藤</v>
      </c>
      <c r="Z20" s="270"/>
      <c r="AA20" s="270"/>
      <c r="AB20" s="270"/>
      <c r="AC20" s="270"/>
      <c r="AD20" s="270" t="str">
        <f>IF(入力!AE27="","",入力!AE27)</f>
        <v>伶穏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よこい</v>
      </c>
      <c r="F21" s="277"/>
      <c r="G21" s="277"/>
      <c r="H21" s="277"/>
      <c r="I21" s="277"/>
      <c r="J21" s="277" t="str">
        <f>IF(入力!K28="","",入力!K28)</f>
        <v>こうせい</v>
      </c>
      <c r="K21" s="277"/>
      <c r="L21" s="277"/>
      <c r="M21" s="277"/>
      <c r="N21" s="278"/>
      <c r="O21" s="273">
        <f>IF(入力!P28="","",入力!P28)</f>
        <v>2</v>
      </c>
      <c r="P21" s="273"/>
      <c r="Q21" s="271">
        <f>IF(入力!R28="","",入力!R28)</f>
        <v>162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すずき</v>
      </c>
      <c r="Z21" s="277"/>
      <c r="AA21" s="277"/>
      <c r="AB21" s="277"/>
      <c r="AC21" s="277"/>
      <c r="AD21" s="277" t="str">
        <f>IF(入力!AE28="","",入力!AE28)</f>
        <v>なつば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163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横井</v>
      </c>
      <c r="F22" s="270"/>
      <c r="G22" s="270"/>
      <c r="H22" s="270"/>
      <c r="I22" s="270"/>
      <c r="J22" s="270" t="str">
        <f>IF(入力!K29="","",入力!K29)</f>
        <v>康生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鈴木</v>
      </c>
      <c r="Z22" s="270"/>
      <c r="AA22" s="270"/>
      <c r="AB22" s="270"/>
      <c r="AC22" s="270"/>
      <c r="AD22" s="270" t="str">
        <f>IF(入力!AE29="","",入力!AE29)</f>
        <v>夏葉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もりいし</v>
      </c>
      <c r="F23" s="277"/>
      <c r="G23" s="277"/>
      <c r="H23" s="277"/>
      <c r="I23" s="277"/>
      <c r="J23" s="277" t="str">
        <f>IF(入力!K30="","",入力!K30)</f>
        <v>たくみ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173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ぐんじ</v>
      </c>
      <c r="Z23" s="277"/>
      <c r="AA23" s="277"/>
      <c r="AB23" s="277"/>
      <c r="AC23" s="277"/>
      <c r="AD23" s="277" t="str">
        <f>IF(入力!AE30="","",入力!AE30)</f>
        <v>ゆきひさ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162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森石</v>
      </c>
      <c r="F24" s="270"/>
      <c r="G24" s="270"/>
      <c r="H24" s="270"/>
      <c r="I24" s="270"/>
      <c r="J24" s="270" t="str">
        <f>IF(入力!K31="","",入力!K31)</f>
        <v>拓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郡司</v>
      </c>
      <c r="Z24" s="270"/>
      <c r="AA24" s="270"/>
      <c r="AB24" s="270"/>
      <c r="AC24" s="270"/>
      <c r="AD24" s="270" t="str">
        <f>IF(入力!AE31="","",入力!AE31)</f>
        <v>幸弥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きたばたけ</v>
      </c>
      <c r="F25" s="277"/>
      <c r="G25" s="277"/>
      <c r="H25" s="277"/>
      <c r="I25" s="277"/>
      <c r="J25" s="277" t="str">
        <f>IF(入力!K32="","",入力!K32)</f>
        <v>まさと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170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みうら</v>
      </c>
      <c r="Z25" s="277"/>
      <c r="AA25" s="277"/>
      <c r="AB25" s="277"/>
      <c r="AC25" s="277"/>
      <c r="AD25" s="277" t="str">
        <f>IF(入力!AE32="","",入力!AE32)</f>
        <v>てっぺい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169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北畑</v>
      </c>
      <c r="F26" s="283"/>
      <c r="G26" s="283"/>
      <c r="H26" s="283"/>
      <c r="I26" s="283"/>
      <c r="J26" s="283" t="str">
        <f>IF(入力!K33="","",入力!K33)</f>
        <v>真翔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三浦</v>
      </c>
      <c r="Z26" s="283"/>
      <c r="AA26" s="283"/>
      <c r="AB26" s="283"/>
      <c r="AC26" s="283"/>
      <c r="AD26" s="283" t="str">
        <f>IF(入力!AE33="","",入力!AE33)</f>
        <v>徹平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7114</v>
      </c>
      <c r="B7" s="31" t="str">
        <f t="shared" ref="B7:C7" si="0">IF($A$8="","",IF($A$9="",B8,B8&amp;"・"&amp;B9))</f>
        <v>厚木市立南毛利中学校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1</v>
      </c>
      <c r="F7" s="31" t="str">
        <f t="shared" ref="F7:S7" si="1">IF($A$8="","",F8)</f>
        <v>243</v>
      </c>
      <c r="G7" s="31" t="str">
        <f t="shared" si="1"/>
        <v>0032</v>
      </c>
      <c r="H7" s="31">
        <f t="shared" si="1"/>
        <v>0</v>
      </c>
      <c r="I7" s="31" t="str">
        <f t="shared" si="1"/>
        <v>厚木市恩名２－１６－１</v>
      </c>
      <c r="J7" s="31">
        <f t="shared" si="1"/>
        <v>0</v>
      </c>
      <c r="K7" s="31" t="str">
        <f t="shared" si="1"/>
        <v>046</v>
      </c>
      <c r="L7" s="31" t="str">
        <f t="shared" si="1"/>
        <v>221</v>
      </c>
      <c r="M7" s="31" t="str">
        <f t="shared" si="1"/>
        <v>4340</v>
      </c>
      <c r="N7" s="31" t="str">
        <f t="shared" si="1"/>
        <v>046</v>
      </c>
      <c r="O7" s="31" t="str">
        <f t="shared" si="1"/>
        <v>221</v>
      </c>
      <c r="P7" s="31" t="str">
        <f t="shared" si="1"/>
        <v>4365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7114</v>
      </c>
      <c r="B8" s="32" t="str">
        <f>IF(入力!$F$3="","",入力!$F$3)</f>
        <v>厚木市立南毛利中学校</v>
      </c>
      <c r="C8" s="32"/>
      <c r="D8" s="32" t="str">
        <f>IF(入力!$Z$2="","",入力!$Z$2)</f>
        <v>県央</v>
      </c>
      <c r="E8" s="32">
        <f>IF(入力!$I$2="","",入力!$I$2)</f>
        <v>1</v>
      </c>
      <c r="F8" s="32" t="str">
        <f>IF(入力!$F$6="","",入力!$F$6)</f>
        <v>243</v>
      </c>
      <c r="G8" s="42" t="str">
        <f>IF(入力!$I$6="","",入力!$I$6)</f>
        <v>0032</v>
      </c>
      <c r="H8" s="32"/>
      <c r="I8" s="32" t="str">
        <f>IF(入力!$L$5="","",入力!$L$5)</f>
        <v>厚木市恩名２－１６－１</v>
      </c>
      <c r="J8" s="32"/>
      <c r="K8" s="42" t="str">
        <f>IF(入力!$AB$4="","",入力!$AB$4)</f>
        <v>046</v>
      </c>
      <c r="L8" s="42" t="str">
        <f>IF(入力!$AG$4="","",入力!$AG$4)</f>
        <v>221</v>
      </c>
      <c r="M8" s="42" t="str">
        <f>IF(入力!$AL$4="","",入力!$AL$4)</f>
        <v>4340</v>
      </c>
      <c r="N8" s="42" t="str">
        <f>IF(入力!$AB$6="","",入力!$AB$6)</f>
        <v>046</v>
      </c>
      <c r="O8" s="42" t="str">
        <f>IF(入力!$AG$6="","",入力!$AG$6)</f>
        <v>221</v>
      </c>
      <c r="P8" s="42" t="str">
        <f>IF(入力!$AL$6="","",入力!$AL$6)</f>
        <v>4365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4340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行谷</v>
      </c>
      <c r="D16" s="32" t="str">
        <f>IF(入力!$K$13="","",入力!$K$13)</f>
        <v>豪</v>
      </c>
      <c r="E16" s="32" t="str">
        <f>IF(入力!$F$12="","",入力!$F$12)</f>
        <v>なめがや</v>
      </c>
      <c r="F16" s="32" t="str">
        <f>IF(入力!$K$12="","",入力!$K$12)</f>
        <v>ごう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德永</v>
      </c>
      <c r="D17" s="32" t="str">
        <f>IF(入力!$AE$13="","",入力!$AE$13)</f>
        <v>千佳代</v>
      </c>
      <c r="E17" s="32" t="str">
        <f>IF(入力!$Z$12="","",入力!$Z$12)</f>
        <v>とくなが</v>
      </c>
      <c r="F17" s="32" t="str">
        <f>IF(入力!$AE$12="","",入力!$AE$12)</f>
        <v>ちかよ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内藤</v>
      </c>
      <c r="D20" s="32" t="str">
        <f>IF(入力!$K$16="","",入力!$K$16)</f>
        <v>俊介</v>
      </c>
      <c r="E20" s="32" t="str">
        <f>IF(入力!$F$15="","",入力!$F$15)</f>
        <v>ないとう</v>
      </c>
      <c r="F20" s="32" t="str">
        <f>IF(入力!$K$15="","",入力!$K$15)</f>
        <v>しゅんすけ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荒川</v>
      </c>
      <c r="D24" s="32" t="str">
        <f>IF(入力!$AE$16="","",入力!$AE$16)</f>
        <v>龍悟</v>
      </c>
      <c r="E24" s="32" t="str">
        <f>IF(入力!$Z$15="","",入力!$Z$15)</f>
        <v>あらかわ</v>
      </c>
      <c r="F24" s="32" t="str">
        <f>IF(入力!$AE$15="","",入力!$AE$15)</f>
        <v>りゅうご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荒川</v>
      </c>
      <c r="D53" s="32" t="str">
        <f>IF(OR(L53&lt;&gt;"○",入力!K23=""),"",入力!K23)</f>
        <v>龍悟</v>
      </c>
      <c r="E53" s="32" t="str">
        <f>IF(OR(L53&lt;&gt;"○",入力!F22=""),"",入力!F22)</f>
        <v>あらかわ</v>
      </c>
      <c r="F53" s="32" t="str">
        <f>IF(OR(L53&lt;&gt;"○",入力!K22=""),"",入力!K22)</f>
        <v>りゅうご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相原</v>
      </c>
      <c r="D54" s="32" t="str">
        <f>IF(OR(L54&lt;&gt;"○",入力!K25=""),"",入力!K25)</f>
        <v>康大</v>
      </c>
      <c r="E54" s="32" t="str">
        <f>IF(OR(L54&lt;&gt;"○",入力!F24=""),"",入力!F24)</f>
        <v>あいはら</v>
      </c>
      <c r="F54" s="32" t="str">
        <f>IF(OR(L54&lt;&gt;"○",入力!K24=""),"",入力!K24)</f>
        <v>こうた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堀田</v>
      </c>
      <c r="D55" s="32" t="str">
        <f>IF(OR(L55&lt;&gt;"○",入力!K27=""),"",入力!K27)</f>
        <v>勝生</v>
      </c>
      <c r="E55" s="32" t="str">
        <f>IF(OR(L55&lt;&gt;"○",入力!F26=""),"",入力!F26)</f>
        <v>ほった</v>
      </c>
      <c r="F55" s="32" t="str">
        <f>IF(OR(L55&lt;&gt;"○",入力!K26=""),"",入力!K26)</f>
        <v>しょうせい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横井</v>
      </c>
      <c r="D56" s="32" t="str">
        <f>IF(OR(L56&lt;&gt;"○",入力!K29=""),"",入力!K29)</f>
        <v>康生</v>
      </c>
      <c r="E56" s="32" t="str">
        <f>IF(OR(L56&lt;&gt;"○",入力!F28=""),"",入力!F28)</f>
        <v>よこい</v>
      </c>
      <c r="F56" s="32" t="str">
        <f>IF(OR(L56&lt;&gt;"○",入力!K28=""),"",入力!K28)</f>
        <v>こうせい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森石</v>
      </c>
      <c r="D57" s="32" t="str">
        <f>IF(OR(L57&lt;&gt;"○",入力!K31=""),"",入力!K31)</f>
        <v>拓</v>
      </c>
      <c r="E57" s="32" t="str">
        <f>IF(OR(L57&lt;&gt;"○",入力!F30=""),"",入力!F30)</f>
        <v>もりいし</v>
      </c>
      <c r="F57" s="32" t="str">
        <f>IF(OR(L57&lt;&gt;"○",入力!K30=""),"",入力!K30)</f>
        <v>たくみ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北畑</v>
      </c>
      <c r="D58" s="32" t="str">
        <f>IF(OR(L58&lt;&gt;"○",入力!K33=""),"",入力!K33)</f>
        <v>真翔</v>
      </c>
      <c r="E58" s="32" t="str">
        <f>IF(OR(L58&lt;&gt;"○",入力!F32=""),"",入力!F32)</f>
        <v>きたばたけ</v>
      </c>
      <c r="F58" s="32" t="str">
        <f>IF(OR(L58&lt;&gt;"○",入力!K32=""),"",入力!K32)</f>
        <v>まさと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菊地</v>
      </c>
      <c r="D59" s="32" t="str">
        <f>IF(OR(L59&lt;&gt;"○",入力!AE23=""),"",入力!AE23)</f>
        <v>那緒</v>
      </c>
      <c r="E59" s="32" t="str">
        <f>IF(OR(L59&lt;&gt;"○",入力!Z22=""),"",入力!Z22)</f>
        <v>きくち</v>
      </c>
      <c r="F59" s="32" t="str">
        <f>IF(OR(L59&lt;&gt;"○",入力!AE22=""),"",入力!AE22)</f>
        <v>なお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大竹</v>
      </c>
      <c r="D60" s="32" t="str">
        <f>IF(OR(L60&lt;&gt;"○",入力!AE25=""),"",入力!AE25)</f>
        <v>拓海</v>
      </c>
      <c r="E60" s="32" t="str">
        <f>IF(OR(L60&lt;&gt;"○",入力!Z24=""),"",入力!Z24)</f>
        <v>おおたけ</v>
      </c>
      <c r="F60" s="32" t="str">
        <f>IF(OR(L60&lt;&gt;"○",入力!AE24=""),"",入力!AE24)</f>
        <v>たくみ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伊藤</v>
      </c>
      <c r="D61" s="32" t="str">
        <f>IF(OR(L61&lt;&gt;"○",入力!AE27=""),"",入力!AE27)</f>
        <v>伶穏</v>
      </c>
      <c r="E61" s="32" t="str">
        <f>IF(OR(L61&lt;&gt;"○",入力!Z26=""),"",入力!Z26)</f>
        <v>いとう</v>
      </c>
      <c r="F61" s="32" t="str">
        <f>IF(OR(L61&lt;&gt;"○",入力!AE26=""),"",入力!AE26)</f>
        <v>れおん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鈴木</v>
      </c>
      <c r="D62" s="32" t="str">
        <f>IF(OR(L62&lt;&gt;"○",入力!AE29=""),"",入力!AE29)</f>
        <v>夏葉</v>
      </c>
      <c r="E62" s="32" t="str">
        <f>IF(OR(L62&lt;&gt;"○",入力!Z28=""),"",入力!Z28)</f>
        <v>すずき</v>
      </c>
      <c r="F62" s="32" t="str">
        <f>IF(OR(L62&lt;&gt;"○",入力!AE28=""),"",入力!AE28)</f>
        <v>なつば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郡司</v>
      </c>
      <c r="D63" s="32" t="str">
        <f>IF(OR(L63&lt;&gt;"○",入力!AE31=""),"",入力!AE31)</f>
        <v>幸弥</v>
      </c>
      <c r="E63" s="32" t="str">
        <f>IF(OR(L63&lt;&gt;"○",入力!Z30=""),"",入力!Z30)</f>
        <v>ぐんじ</v>
      </c>
      <c r="F63" s="32" t="str">
        <f>IF(OR(L63&lt;&gt;"○",入力!AE30=""),"",入力!AE30)</f>
        <v>ゆきひさ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三浦</v>
      </c>
      <c r="D64" s="32" t="str">
        <f>IF(OR(L64&lt;&gt;"○",入力!AE33=""),"",入力!AE33)</f>
        <v>徹平</v>
      </c>
      <c r="E64" s="32" t="str">
        <f>IF(OR(L64&lt;&gt;"○",入力!Z32=""),"",入力!Z32)</f>
        <v>みうら</v>
      </c>
      <c r="F64" s="32" t="str">
        <f>IF(OR(L64&lt;&gt;"○",入力!AE32=""),"",入力!AE32)</f>
        <v>てっぺい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</cp:lastModifiedBy>
  <cp:lastPrinted>2021-04-20T02:12:07Z</cp:lastPrinted>
  <dcterms:created xsi:type="dcterms:W3CDTF">2006-11-03T01:52:14Z</dcterms:created>
  <dcterms:modified xsi:type="dcterms:W3CDTF">2021-05-03T01:52:26Z</dcterms:modified>
</cp:coreProperties>
</file>