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<sst xmlns="http://schemas.openxmlformats.org/spreadsheetml/2006/main" count="1426" uniqueCount="722">
  <si>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</si>
  <si>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</si>
  <si>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</si>
  <si>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</si>
  <si>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</si>
  <si>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</si>
  <si>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</si>
  <si>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</si>
  <si>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</si>
  <si>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</si>
  <si>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</si>
  <si>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</si>
  <si>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</si>
  <si>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</si>
  <si>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</si>
  <si>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</si>
  <si>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</si>
  <si>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</si>
  <si>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</si>
  <si>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</si>
  <si>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</si>
  <si>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</si>
  <si>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</si>
  <si>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</si>
  <si>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</si>
  <si>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</si>
  <si>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</si>
  <si>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</si>
  <si>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</si>
  <si>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</si>
  <si>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</si>
  <si>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</si>
  <si>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</si>
  <si>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</si>
  <si>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</si>
  <si>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</si>
  <si>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</si>
  <si>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</si>
  <si>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</si>
  <si>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</si>
  <si>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</si>
  <si>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</si>
  <si>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</si>
  <si>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</si>
  <si>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</si>
  <si>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</si>
  <si>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</si>
  <si>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</si>
  <si>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</si>
  <si>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</si>
  <si>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</si>
  <si>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</si>
  <si>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</si>
  <si>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</si>
  <si>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</si>
  <si>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</si>
  <si>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</si>
  <si>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</si>
  <si>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</si>
  <si>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</si>
  <si>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</si>
  <si>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</si>
  <si>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</si>
  <si>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</si>
  <si>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</si>
  <si>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</si>
  <si>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</si>
  <si>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</si>
  <si>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</si>
  <si>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</si>
  <si>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</si>
  <si>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</si>
  <si>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</si>
  <si>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</si>
  <si>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</si>
  <si>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</si>
  <si>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</si>
  <si>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</si>
  <si>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</si>
  <si>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</si>
  <si>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</si>
  <si>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</si>
  <si>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</si>
  <si>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</si>
  <si>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</si>
  <si>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</si>
  <si>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</si>
  <si>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</si>
  <si>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</si>
  <si>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</si>
  <si>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</si>
  <si>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</si>
  <si>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</si>
  <si>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</si>
  <si>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</si>
  <si>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</si>
  <si>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</si>
  <si>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</si>
  <si>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</si>
  <si>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</si>
  <si>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</si>
  <si>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</si>
  <si>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</si>
  <si>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</si>
  <si>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</si>
  <si>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</si>
  <si>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</si>
  <si>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</si>
  <si>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</si>
  <si>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</si>
  <si>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</si>
  <si>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</si>
  <si>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</si>
  <si>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</si>
  <si>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</si>
  <si>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</si>
  <si>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</si>
  <si>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</si>
  <si>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</si>
  <si>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</si>
  <si>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</si>
  <si>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</si>
  <si>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</si>
  <si>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</si>
  <si>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</si>
  <si>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</si>
  <si>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</si>
  <si>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</si>
  <si>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</si>
  <si>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</si>
  <si>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</si>
  <si>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</si>
  <si>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</si>
  <si>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</si>
  <si>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</si>
  <si>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</si>
  <si>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</si>
  <si>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</si>
  <si>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</si>
  <si>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</si>
  <si>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</si>
  <si>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</si>
  <si>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</si>
  <si>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</si>
  <si>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</si>
  <si>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</si>
  <si>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</si>
  <si>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</si>
  <si>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</si>
  <si>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</si>
  <si>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</si>
  <si>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</si>
  <si>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</si>
  <si>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</si>
  <si>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</si>
  <si>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</si>
  <si>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</si>
  <si>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</si>
  <si>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</si>
  <si>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</si>
  <si>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</si>
  <si>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</si>
  <si>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</si>
  <si>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</si>
  <si>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</si>
  <si>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</si>
  <si>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</si>
  <si>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</si>
  <si>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</si>
  <si>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</si>
  <si>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</si>
  <si>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</si>
  <si>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</si>
  <si>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</si>
  <si>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</si>
  <si>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</si>
  <si>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</si>
  <si>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</si>
  <si>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</si>
  <si>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</si>
  <si>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</si>
  <si>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</si>
  <si>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</si>
  <si>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</si>
  <si>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</si>
  <si>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</si>
  <si>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</si>
  <si>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</si>
  <si>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</si>
  <si>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</si>
  <si>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</si>
  <si>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</si>
  <si>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</si>
  <si>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</si>
  <si>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</si>
  <si>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</si>
  <si>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</si>
  <si>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</si>
  <si>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</si>
  <si>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</si>
  <si>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</si>
  <si>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</si>
  <si>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</si>
  <si>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</si>
  <si>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</si>
  <si>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</si>
  <si>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</si>
  <si>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</si>
  <si>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</si>
  <si>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</si>
  <si>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</si>
  <si>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</si>
  <si>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</si>
  <si>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</si>
  <si>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</si>
  <si>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</si>
  <si>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</si>
  <si>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</si>
  <si>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</si>
  <si>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</si>
  <si>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</si>
  <si>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</si>
  <si>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</si>
  <si>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</si>
  <si>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</si>
  <si>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</si>
  <si>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</si>
  <si>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</si>
  <si>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</si>
  <si>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</si>
  <si>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</si>
  <si>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</si>
  <si>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</si>
  <si>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</si>
  <si>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</si>
  <si>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</si>
  <si>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</si>
  <si>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</si>
  <si>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</si>
  <si>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</si>
  <si>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</si>
  <si>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</si>
  <si>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</si>
  <si>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</si>
  <si>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</si>
  <si>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</si>
  <si>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</si>
  <si>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</si>
  <si>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</si>
  <si>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</si>
  <si>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</si>
  <si>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</si>
  <si>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</si>
  <si>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</si>
  <si>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</si>
  <si>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</si>
  <si>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</si>
  <si>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</si>
  <si>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</si>
  <si>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</si>
  <si>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</si>
  <si>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</si>
  <si>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</si>
  <si>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</si>
  <si>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</si>
  <si>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</si>
  <si>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</si>
  <si>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</si>
  <si>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</si>
  <si>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</si>
  <si>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</si>
  <si>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</si>
  <si>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</si>
  <si>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</si>
  <si>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</si>
  <si>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</si>
  <si>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</si>
  <si>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</si>
  <si>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</si>
  <si>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</si>
  <si>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</si>
  <si>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</si>
  <si>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</si>
  <si>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</si>
  <si>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</si>
  <si>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</si>
  <si>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</si>
  <si>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</si>
  <si>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</si>
  <si>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</si>
  <si>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</si>
  <si>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</si>
  <si>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</si>
  <si>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</si>
  <si>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</si>
  <si>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</si>
  <si>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</si>
  <si>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</si>
  <si>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</si>
  <si>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</si>
  <si>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</si>
  <si>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</si>
  <si>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</si>
  <si>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</si>
  <si>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</si>
  <si>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</si>
  <si>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</si>
  <si>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</si>
  <si>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</si>
  <si>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</si>
  <si>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</si>
  <si>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</si>
  <si>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</si>
  <si>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</si>
  <si>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</si>
  <si>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</si>
  <si>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</si>
  <si>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</si>
  <si>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</si>
  <si>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</si>
  <si>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</si>
  <si>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</si>
  <si>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</si>
  <si>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</si>
  <si>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</si>
  <si>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</si>
  <si>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</si>
  <si>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</si>
  <si>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</si>
  <si>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</si>
  <si>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</si>
  <si>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</si>
  <si>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</si>
  <si>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</si>
  <si>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</si>
  <si>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</si>
  <si>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</si>
  <si>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</si>
  <si>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</si>
  <si>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</si>
  <si>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</si>
  <si>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</si>
  <si>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</si>
  <si>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</si>
  <si>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</si>
  <si>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</si>
  <si>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</si>
  <si>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</si>
  <si>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</si>
  <si>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</si>
  <si>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</si>
  <si>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</si>
  <si>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</si>
  <si>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</si>
  <si>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</si>
  <si>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</si>
  <si>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</si>
  <si>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</si>
  <si>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</si>
  <si>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</si>
  <si>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</si>
  <si>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</si>
  <si>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</si>
  <si>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</si>
  <si>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</si>
  <si>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</si>
  <si>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</si>
  <si>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</si>
  <si>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</si>
  <si>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</si>
  <si>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</si>
  <si>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</si>
  <si>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</si>
  <si>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</si>
  <si>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</si>
  <si>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</si>
  <si>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</si>
  <si>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</si>
  <si>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</si>
  <si>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</si>
  <si>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</si>
  <si>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</si>
  <si>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</si>
  <si>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</si>
  <si>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</si>
  <si>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</si>
  <si>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</si>
  <si>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</si>
  <si>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</si>
  <si>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</si>
  <si>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</si>
  <si>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</si>
  <si>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</si>
  <si>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</si>
  <si>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</si>
  <si>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</si>
  <si>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</si>
  <si>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</si>
  <si>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</si>
  <si>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</si>
  <si>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</si>
  <si>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</si>
  <si>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</si>
  <si>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</si>
  <si>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</si>
  <si>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</si>
  <si>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</si>
  <si>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</si>
  <si>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</si>
  <si>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</si>
  <si>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</si>
  <si>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</si>
  <si>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</si>
  <si>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</si>
  <si>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</si>
  <si>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</si>
  <si>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</si>
  <si>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</si>
  <si>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</si>
  <si>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</si>
  <si>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</si>
  <si>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</si>
  <si>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</si>
  <si>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</si>
  <si>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</si>
  <si>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</si>
  <si>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</si>
  <si>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</si>
  <si>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</si>
  <si>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</si>
  <si>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</si>
  <si>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</si>
  <si>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</si>
  <si>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</si>
  <si>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</si>
  <si>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</si>
  <si>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</si>
  <si>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</si>
  <si>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</si>
  <si>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</si>
  <si>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</si>
  <si>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</si>
  <si>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</si>
  <si>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</si>
  <si>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</si>
  <si>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</si>
  <si>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</si>
  <si>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</si>
  <si>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</si>
  <si>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</si>
  <si>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</si>
  <si>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</si>
  <si>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</si>
  <si>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</si>
  <si>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</si>
  <si>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</si>
  <si>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</si>
  <si>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</si>
  <si>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</si>
  <si>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</si>
  <si>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</si>
  <si>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</si>
  <si>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</si>
  <si>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</si>
  <si>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</si>
  <si>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</si>
  <si>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</si>
  <si>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</si>
  <si>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</si>
  <si>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</si>
  <si>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</si>
  <si>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</si>
  <si>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</si>
  <si>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</si>
  <si>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</si>
  <si>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</si>
  <si>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</si>
  <si>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</si>
  <si>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</si>
  <si>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</si>
  <si>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</si>
  <si>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</si>
  <si>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</si>
  <si>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</si>
  <si>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</si>
  <si>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</si>
  <si>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</si>
  <si>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</si>
  <si>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</si>
  <si>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</si>
  <si>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</si>
  <si>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</si>
  <si>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</si>
  <si>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</si>
  <si>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</si>
  <si>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</si>
  <si>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</si>
  <si>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</si>
  <si>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</si>
  <si>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</si>
  <si>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</si>
  <si>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</si>
  <si>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</si>
  <si>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</si>
  <si>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</si>
  <si>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</si>
  <si>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</si>
  <si>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</si>
  <si>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</si>
  <si>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</si>
  <si>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</si>
  <si>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</si>
  <si>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</si>
  <si>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</si>
  <si>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</si>
  <si>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</si>
  <si>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</si>
  <si>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</si>
  <si>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</si>
  <si>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</si>
  <si>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</si>
  <si>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</si>
  <si>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</si>
  <si>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</si>
  <si>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</si>
  <si>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</si>
  <si>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</si>
  <si>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</si>
  <si>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</si>
  <si>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</si>
  <si>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</si>
  <si>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</si>
  <si>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</si>
  <si>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</si>
  <si>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</si>
  <si>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</si>
  <si>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</si>
  <si>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</si>
  <si>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</si>
  <si>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</si>
  <si>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</si>
  <si>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</si>
  <si>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</si>
  <si>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</si>
  <si>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</si>
  <si>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</si>
  <si>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</si>
  <si>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</si>
  <si>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</si>
  <si>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</si>
  <si>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</si>
  <si>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</si>
  <si>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</si>
  <si>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</si>
  <si>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</si>
  <si>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</si>
  <si>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</si>
  <si>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</si>
  <si>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</si>
  <si>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</si>
  <si>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</si>
  <si>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</si>
  <si>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</si>
  <si>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</si>
  <si>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</si>
  <si>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</si>
  <si>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</si>
  <si>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</si>
  <si>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</si>
  <si>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</si>
  <si>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</si>
  <si>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</si>
  <si>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</si>
  <si>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</si>
  <si>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</si>
  <si>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</si>
  <si>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</si>
  <si>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</si>
  <si>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</si>
  <si>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</si>
  <si>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</si>
  <si>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</si>
  <si>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</si>
  <si>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</si>
  <si>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</si>
  <si>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</si>
  <si>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</si>
  <si>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</si>
  <si>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</si>
  <si>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</si>
  <si>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</si>
  <si>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</si>
  <si>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</si>
  <si>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</si>
  <si>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</si>
  <si>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</si>
  <si>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</si>
  <si>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</si>
  <si>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</si>
  <si>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</si>
  <si>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</si>
  <si>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</si>
  <si>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</si>
  <si>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</si>
  <si>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</si>
  <si>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</si>
  <si>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</si>
  <si>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</si>
  <si>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</si>
  <si>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</si>
  <si>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</si>
  <si>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</si>
  <si>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</si>
  <si>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</si>
  <si>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</si>
  <si>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</si>
  <si>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</si>
  <si>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</si>
  <si>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</si>
  <si>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</si>
  <si>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</si>
  <si>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</si>
  <si>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</si>
  <si>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</si>
  <si>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</si>
  <si>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</si>
  <si>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</si>
  <si>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</si>
  <si>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</si>
  <si>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</si>
  <si>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</si>
  <si>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</si>
  <si>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</si>
  <si>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</si>
  <si>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</si>
  <si>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</si>
  <si>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</si>
  <si>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</si>
  <si>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</si>
  <si>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</si>
  <si>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</si>
  <si>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</si>
  <si>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</si>
  <si>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</si>
  <si>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</si>
  <si>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</si>
  <si>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</si>
  <si>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</si>
  <si>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</si>
  <si>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</si>
  <si>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</si>
  <si>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</si>
  <si>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</si>
  <si>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</si>
  <si>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</si>
  <si>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</si>
  <si>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</si>
  <si>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</si>
  <si>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</si>
  <si>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</si>
  <si>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</si>
  <si>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</si>
  <si>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</si>
  <si>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</si>
  <si>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</si>
  <si>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</si>
  <si>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</si>
  <si>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</si>
  <si>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</si>
  <si>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</si>
  <si>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</si>
  <si>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</si>
  <si>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</si>
  <si>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</si>
  <si>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</si>
  <si>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</si>
  <si>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</si>
  <si>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</si>
  <si>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</si>
  <si>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</si>
  <si>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</si>
  <si>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</si>
  <si>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238</t>
    <phoneticPr fontId="2"/>
  </si>
  <si>
    <t>3365</t>
    <phoneticPr fontId="2"/>
  </si>
  <si>
    <t>3469</t>
    <phoneticPr fontId="2"/>
  </si>
  <si>
    <t>243</t>
    <phoneticPr fontId="2"/>
  </si>
  <si>
    <t>0417</t>
    <phoneticPr fontId="2"/>
  </si>
  <si>
    <t>海老名市本郷４６０１</t>
    <rPh sb="0" eb="4">
      <t>エビナシ</t>
    </rPh>
    <rPh sb="4" eb="6">
      <t>ホンゴウ</t>
    </rPh>
    <phoneticPr fontId="2"/>
  </si>
  <si>
    <t>川口</t>
    <rPh sb="0" eb="2">
      <t>カワグチ</t>
    </rPh>
    <phoneticPr fontId="2"/>
  </si>
  <si>
    <t>直也</t>
    <rPh sb="0" eb="2">
      <t>ナオヤ</t>
    </rPh>
    <phoneticPr fontId="2"/>
  </si>
  <si>
    <t>小桐間</t>
    <rPh sb="0" eb="1">
      <t>コ</t>
    </rPh>
    <rPh sb="1" eb="2">
      <t>キリ</t>
    </rPh>
    <rPh sb="2" eb="3">
      <t>アイダ</t>
    </rPh>
    <phoneticPr fontId="2"/>
  </si>
  <si>
    <t>陸</t>
    <rPh sb="0" eb="1">
      <t>リク</t>
    </rPh>
    <phoneticPr fontId="2"/>
  </si>
  <si>
    <t>こぎりま</t>
    <phoneticPr fontId="2"/>
  </si>
  <si>
    <t>りく</t>
    <phoneticPr fontId="2"/>
  </si>
  <si>
    <t>かわぐち</t>
    <phoneticPr fontId="2"/>
  </si>
  <si>
    <t>なおや</t>
    <phoneticPr fontId="2"/>
  </si>
  <si>
    <t>村井</t>
    <rPh sb="0" eb="2">
      <t>ムライ</t>
    </rPh>
    <phoneticPr fontId="2"/>
  </si>
  <si>
    <t>希光</t>
    <rPh sb="0" eb="1">
      <t>マレ</t>
    </rPh>
    <rPh sb="1" eb="2">
      <t>ヒカリ</t>
    </rPh>
    <phoneticPr fontId="2"/>
  </si>
  <si>
    <t>むらい</t>
    <phoneticPr fontId="2"/>
  </si>
  <si>
    <t>きひろ</t>
    <phoneticPr fontId="2"/>
  </si>
  <si>
    <t>根本</t>
    <rPh sb="0" eb="2">
      <t>ネモト</t>
    </rPh>
    <phoneticPr fontId="2"/>
  </si>
  <si>
    <t>琉玖</t>
    <rPh sb="0" eb="1">
      <t>リュウ</t>
    </rPh>
    <rPh sb="1" eb="2">
      <t>ク</t>
    </rPh>
    <phoneticPr fontId="2"/>
  </si>
  <si>
    <t>丸山</t>
    <rPh sb="0" eb="2">
      <t>マルヤマ</t>
    </rPh>
    <phoneticPr fontId="2"/>
  </si>
  <si>
    <t>直太朗</t>
    <rPh sb="0" eb="3">
      <t>ナオタロウ</t>
    </rPh>
    <phoneticPr fontId="2"/>
  </si>
  <si>
    <t>原田</t>
    <rPh sb="0" eb="2">
      <t>ハラダ</t>
    </rPh>
    <phoneticPr fontId="2"/>
  </si>
  <si>
    <t>和司</t>
    <rPh sb="0" eb="2">
      <t>カズシ</t>
    </rPh>
    <phoneticPr fontId="2"/>
  </si>
  <si>
    <t>相原</t>
    <rPh sb="0" eb="2">
      <t>アイハラ</t>
    </rPh>
    <phoneticPr fontId="2"/>
  </si>
  <si>
    <t>守</t>
    <rPh sb="0" eb="1">
      <t>マモ</t>
    </rPh>
    <phoneticPr fontId="2"/>
  </si>
  <si>
    <t>篠田</t>
    <rPh sb="0" eb="2">
      <t>シノダ</t>
    </rPh>
    <phoneticPr fontId="2"/>
  </si>
  <si>
    <t>光哉</t>
    <rPh sb="0" eb="1">
      <t>ヒカリ</t>
    </rPh>
    <rPh sb="1" eb="2">
      <t>ヤ</t>
    </rPh>
    <phoneticPr fontId="2"/>
  </si>
  <si>
    <t>副島</t>
    <rPh sb="0" eb="2">
      <t>ソエジマ</t>
    </rPh>
    <phoneticPr fontId="2"/>
  </si>
  <si>
    <t>大暉</t>
    <rPh sb="0" eb="1">
      <t>オオ</t>
    </rPh>
    <rPh sb="1" eb="2">
      <t>キ</t>
    </rPh>
    <phoneticPr fontId="2"/>
  </si>
  <si>
    <t>長谷川</t>
    <rPh sb="0" eb="3">
      <t>ハセガワ</t>
    </rPh>
    <phoneticPr fontId="2"/>
  </si>
  <si>
    <t>晃也</t>
    <rPh sb="0" eb="1">
      <t>コウ</t>
    </rPh>
    <rPh sb="1" eb="2">
      <t>ヤ</t>
    </rPh>
    <phoneticPr fontId="2"/>
  </si>
  <si>
    <t>関</t>
    <rPh sb="0" eb="1">
      <t>セキ</t>
    </rPh>
    <phoneticPr fontId="2"/>
  </si>
  <si>
    <t>優希</t>
    <rPh sb="0" eb="1">
      <t>ヤサ</t>
    </rPh>
    <phoneticPr fontId="2"/>
  </si>
  <si>
    <t>小野寺</t>
    <rPh sb="0" eb="3">
      <t>オノデラ</t>
    </rPh>
    <phoneticPr fontId="2"/>
  </si>
  <si>
    <t>大輝</t>
    <rPh sb="0" eb="2">
      <t>ダイキ</t>
    </rPh>
    <phoneticPr fontId="2"/>
  </si>
  <si>
    <t>佐藤</t>
    <rPh sb="0" eb="2">
      <t>サトウ</t>
    </rPh>
    <phoneticPr fontId="2"/>
  </si>
  <si>
    <t>匠</t>
    <rPh sb="0" eb="1">
      <t>タクミ</t>
    </rPh>
    <phoneticPr fontId="2"/>
  </si>
  <si>
    <t>落合</t>
    <rPh sb="0" eb="2">
      <t>オチアイ</t>
    </rPh>
    <phoneticPr fontId="2"/>
  </si>
  <si>
    <t>寿光</t>
    <rPh sb="0" eb="1">
      <t>コトブキ</t>
    </rPh>
    <rPh sb="1" eb="2">
      <t>ヒカリ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</si>
</sst>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25" zoomScale="70" zoomScaleNormal="100" zoomScaleSheetLayoutView="70" workbookViewId="0">
      <selection activeCell="BA46" sqref="BA4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H17" sqref="H17:AM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7134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県央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海老名市立有馬中学校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687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685</v>
      </c>
      <c r="G6" s="200"/>
      <c r="H6" s="37" t="s">
        <v>586</v>
      </c>
      <c r="I6" s="201" t="s">
        <v>686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684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694</v>
      </c>
      <c r="G12" s="181"/>
      <c r="H12" s="181"/>
      <c r="I12" s="181"/>
      <c r="J12" s="181"/>
      <c r="K12" s="181"/>
      <c r="L12" s="181" t="s">
        <v>695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692</v>
      </c>
      <c r="W12" s="185"/>
      <c r="X12" s="185"/>
      <c r="Y12" s="185"/>
      <c r="Z12" s="185"/>
      <c r="AA12" s="185"/>
      <c r="AB12" s="186" t="s">
        <v>693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689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690</v>
      </c>
      <c r="W13" s="173"/>
      <c r="X13" s="173"/>
      <c r="Y13" s="173"/>
      <c r="Z13" s="173"/>
      <c r="AA13" s="173"/>
      <c r="AB13" s="174" t="s">
        <v>691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698</v>
      </c>
      <c r="W14" s="86"/>
      <c r="X14" s="86"/>
      <c r="Y14" s="86"/>
      <c r="Z14" s="86"/>
      <c r="AA14" s="86"/>
      <c r="AB14" s="154" t="s">
        <v>699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696</v>
      </c>
      <c r="W15" s="79"/>
      <c r="X15" s="79"/>
      <c r="Y15" s="79"/>
      <c r="Z15" s="79"/>
      <c r="AA15" s="79"/>
      <c r="AB15" s="147" t="s">
        <v>697</v>
      </c>
      <c r="AC15" s="148"/>
      <c r="AD15" s="148"/>
      <c r="AE15" s="148"/>
      <c r="AF15" s="148"/>
      <c r="AG15" s="148"/>
      <c r="AH15" s="274">
        <v>13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>
        <v>1</v>
      </c>
      <c r="Q20" s="117"/>
      <c r="R20" s="108">
        <v>165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>
        <v>1</v>
      </c>
      <c r="AK20" s="117"/>
      <c r="AL20" s="108">
        <v>150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700</v>
      </c>
      <c r="G21" s="113"/>
      <c r="H21" s="113"/>
      <c r="I21" s="113"/>
      <c r="J21" s="113"/>
      <c r="K21" s="113" t="s">
        <v>701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710</v>
      </c>
      <c r="AA21" s="113"/>
      <c r="AB21" s="113"/>
      <c r="AC21" s="113"/>
      <c r="AD21" s="113"/>
      <c r="AE21" s="113" t="s">
        <v>711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>
        <v>1</v>
      </c>
      <c r="Q22" s="76"/>
      <c r="R22" s="92">
        <v>160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>
        <v>1</v>
      </c>
      <c r="AK22" s="76"/>
      <c r="AL22" s="92">
        <v>150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702</v>
      </c>
      <c r="G23" s="104"/>
      <c r="H23" s="104"/>
      <c r="I23" s="104"/>
      <c r="J23" s="104"/>
      <c r="K23" s="104" t="s">
        <v>703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712</v>
      </c>
      <c r="AA23" s="104"/>
      <c r="AB23" s="104"/>
      <c r="AC23" s="104"/>
      <c r="AD23" s="104"/>
      <c r="AE23" s="104" t="s">
        <v>713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>
        <v>1</v>
      </c>
      <c r="Q24" s="76"/>
      <c r="R24" s="92">
        <v>155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>
        <v>1</v>
      </c>
      <c r="AK24" s="76"/>
      <c r="AL24" s="92">
        <v>160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704</v>
      </c>
      <c r="G25" s="104"/>
      <c r="H25" s="104"/>
      <c r="I25" s="104"/>
      <c r="J25" s="104"/>
      <c r="K25" s="104" t="s">
        <v>705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714</v>
      </c>
      <c r="AA25" s="104"/>
      <c r="AB25" s="104"/>
      <c r="AC25" s="104"/>
      <c r="AD25" s="104"/>
      <c r="AE25" s="104" t="s">
        <v>715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>
        <v>1</v>
      </c>
      <c r="Q26" s="76"/>
      <c r="R26" s="92">
        <v>155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>
        <v>1</v>
      </c>
      <c r="AK26" s="76"/>
      <c r="AL26" s="92">
        <v>160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696</v>
      </c>
      <c r="G27" s="104"/>
      <c r="H27" s="104"/>
      <c r="I27" s="104"/>
      <c r="J27" s="104"/>
      <c r="K27" s="104" t="s">
        <v>697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716</v>
      </c>
      <c r="AA27" s="104"/>
      <c r="AB27" s="104"/>
      <c r="AC27" s="104"/>
      <c r="AD27" s="104"/>
      <c r="AE27" s="104" t="s">
        <v>717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>
        <v>1</v>
      </c>
      <c r="Q28" s="76"/>
      <c r="R28" s="92">
        <v>155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>
        <v>1</v>
      </c>
      <c r="AK28" s="76"/>
      <c r="AL28" s="92">
        <v>155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706</v>
      </c>
      <c r="G29" s="104"/>
      <c r="H29" s="104"/>
      <c r="I29" s="104"/>
      <c r="J29" s="104"/>
      <c r="K29" s="104" t="s">
        <v>707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718</v>
      </c>
      <c r="AA29" s="104"/>
      <c r="AB29" s="104"/>
      <c r="AC29" s="104"/>
      <c r="AD29" s="104"/>
      <c r="AE29" s="104" t="s">
        <v>719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>
        <v>1</v>
      </c>
      <c r="Q30" s="76"/>
      <c r="R30" s="92">
        <v>170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>
        <v>1</v>
      </c>
      <c r="AK30" s="76"/>
      <c r="AL30" s="92">
        <v>150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708</v>
      </c>
      <c r="G31" s="79"/>
      <c r="H31" s="79"/>
      <c r="I31" s="79"/>
      <c r="J31" s="79"/>
      <c r="K31" s="79" t="s">
        <v>709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720</v>
      </c>
      <c r="AA31" s="79"/>
      <c r="AB31" s="79"/>
      <c r="AC31" s="79"/>
      <c r="AD31" s="79"/>
      <c r="AE31" s="79" t="s">
        <v>721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7134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県央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海老名市立有馬中学校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かわぐち</v>
      </c>
      <c r="F7" s="331"/>
      <c r="G7" s="331"/>
      <c r="H7" s="331"/>
      <c r="I7" s="331"/>
      <c r="J7" s="331"/>
      <c r="K7" s="331" t="str">
        <f>IF(入力!L12="","",入力!L12)</f>
        <v>なおや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こぎりま</v>
      </c>
      <c r="V7" s="151"/>
      <c r="W7" s="151"/>
      <c r="X7" s="151"/>
      <c r="Y7" s="151"/>
      <c r="Z7" s="333"/>
      <c r="AA7" s="313" t="str">
        <f>IF(入力!AB12="","",入力!AB12)</f>
        <v>りく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川口</v>
      </c>
      <c r="F8" s="354"/>
      <c r="G8" s="354"/>
      <c r="H8" s="354"/>
      <c r="I8" s="354"/>
      <c r="J8" s="354"/>
      <c r="K8" s="354" t="str">
        <f>IF(入力!L13="","",入力!L13)</f>
        <v>直也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小桐間</v>
      </c>
      <c r="V8" s="322"/>
      <c r="W8" s="322"/>
      <c r="X8" s="322"/>
      <c r="Y8" s="322"/>
      <c r="Z8" s="323"/>
      <c r="AA8" s="324" t="str">
        <f>IF(入力!AB13="","",入力!AB13)</f>
        <v>陸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むらい</v>
      </c>
      <c r="V9" s="151"/>
      <c r="W9" s="151"/>
      <c r="X9" s="151"/>
      <c r="Y9" s="151"/>
      <c r="Z9" s="333"/>
      <c r="AA9" s="313" t="str">
        <f>IF(入力!AB14="","",入力!AB14)</f>
        <v>きひろ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村井</v>
      </c>
      <c r="V10" s="339"/>
      <c r="W10" s="339"/>
      <c r="X10" s="339"/>
      <c r="Y10" s="339"/>
      <c r="Z10" s="340"/>
      <c r="AA10" s="341" t="str">
        <f>IF(入力!AB15="","",入力!AB15)</f>
        <v>希光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/>
      </c>
      <c r="F15" s="290"/>
      <c r="G15" s="290"/>
      <c r="H15" s="290"/>
      <c r="I15" s="290"/>
      <c r="J15" s="290" t="str">
        <f>IF(入力!K20="","",入力!K20)</f>
        <v/>
      </c>
      <c r="K15" s="290"/>
      <c r="L15" s="290"/>
      <c r="M15" s="290"/>
      <c r="N15" s="291"/>
      <c r="O15" s="293">
        <f>IF(入力!P20="","",入力!P20)</f>
        <v>1</v>
      </c>
      <c r="P15" s="293"/>
      <c r="Q15" s="295">
        <f>IF(入力!R20="","",入力!R20)</f>
        <v>165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/>
      </c>
      <c r="Z15" s="290"/>
      <c r="AA15" s="290"/>
      <c r="AB15" s="290"/>
      <c r="AC15" s="290"/>
      <c r="AD15" s="290" t="str">
        <f>IF(入力!AE20="","",入力!AE20)</f>
        <v/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150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根本</v>
      </c>
      <c r="F16" s="304"/>
      <c r="G16" s="304"/>
      <c r="H16" s="304"/>
      <c r="I16" s="304"/>
      <c r="J16" s="304" t="str">
        <f>IF(入力!K21="","",入力!K21)</f>
        <v>琉玖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副島</v>
      </c>
      <c r="Z16" s="304"/>
      <c r="AA16" s="304"/>
      <c r="AB16" s="304"/>
      <c r="AC16" s="304"/>
      <c r="AD16" s="304" t="str">
        <f>IF(入力!AE21="","",入力!AE21)</f>
        <v>大暉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/>
      </c>
      <c r="F17" s="285"/>
      <c r="G17" s="285"/>
      <c r="H17" s="285"/>
      <c r="I17" s="285"/>
      <c r="J17" s="285" t="str">
        <f>IF(入力!K22="","",入力!K22)</f>
        <v/>
      </c>
      <c r="K17" s="285"/>
      <c r="L17" s="285"/>
      <c r="M17" s="285"/>
      <c r="N17" s="286"/>
      <c r="O17" s="287">
        <f>IF(入力!P22="","",入力!P22)</f>
        <v>1</v>
      </c>
      <c r="P17" s="287"/>
      <c r="Q17" s="279">
        <f>IF(入力!R22="","",入力!R22)</f>
        <v>160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150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丸山</v>
      </c>
      <c r="F18" s="278"/>
      <c r="G18" s="278"/>
      <c r="H18" s="278"/>
      <c r="I18" s="278"/>
      <c r="J18" s="278" t="str">
        <f>IF(入力!K23="","",入力!K23)</f>
        <v>直太朗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長谷川</v>
      </c>
      <c r="Z18" s="278"/>
      <c r="AA18" s="278"/>
      <c r="AB18" s="278"/>
      <c r="AC18" s="278"/>
      <c r="AD18" s="278" t="str">
        <f>IF(入力!AE23="","",入力!AE23)</f>
        <v>晃也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/>
      </c>
      <c r="F19" s="285"/>
      <c r="G19" s="285"/>
      <c r="H19" s="285"/>
      <c r="I19" s="285"/>
      <c r="J19" s="285" t="str">
        <f>IF(入力!K24="","",入力!K24)</f>
        <v/>
      </c>
      <c r="K19" s="285"/>
      <c r="L19" s="285"/>
      <c r="M19" s="285"/>
      <c r="N19" s="286"/>
      <c r="O19" s="287">
        <f>IF(入力!P24="","",入力!P24)</f>
        <v>1</v>
      </c>
      <c r="P19" s="287"/>
      <c r="Q19" s="279">
        <f>IF(入力!R24="","",入力!R24)</f>
        <v>155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160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原田</v>
      </c>
      <c r="F20" s="278"/>
      <c r="G20" s="278"/>
      <c r="H20" s="278"/>
      <c r="I20" s="278"/>
      <c r="J20" s="278" t="str">
        <f>IF(入力!K25="","",入力!K25)</f>
        <v>和司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関</v>
      </c>
      <c r="Z20" s="278"/>
      <c r="AA20" s="278"/>
      <c r="AB20" s="278"/>
      <c r="AC20" s="278"/>
      <c r="AD20" s="278" t="str">
        <f>IF(入力!AE25="","",入力!AE25)</f>
        <v>優希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/>
      </c>
      <c r="F21" s="285"/>
      <c r="G21" s="285"/>
      <c r="H21" s="285"/>
      <c r="I21" s="285"/>
      <c r="J21" s="285" t="str">
        <f>IF(入力!K26="","",入力!K26)</f>
        <v/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155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160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村井</v>
      </c>
      <c r="F22" s="278"/>
      <c r="G22" s="278"/>
      <c r="H22" s="278"/>
      <c r="I22" s="278"/>
      <c r="J22" s="278" t="str">
        <f>IF(入力!K27="","",入力!K27)</f>
        <v>希光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小野寺</v>
      </c>
      <c r="Z22" s="278"/>
      <c r="AA22" s="278"/>
      <c r="AB22" s="278"/>
      <c r="AC22" s="278"/>
      <c r="AD22" s="278" t="str">
        <f>IF(入力!AE27="","",入力!AE27)</f>
        <v>大輝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/>
      </c>
      <c r="F23" s="285"/>
      <c r="G23" s="285"/>
      <c r="H23" s="285"/>
      <c r="I23" s="285"/>
      <c r="J23" s="285" t="str">
        <f>IF(入力!K28="","",入力!K28)</f>
        <v/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155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155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相原</v>
      </c>
      <c r="F24" s="278"/>
      <c r="G24" s="278"/>
      <c r="H24" s="278"/>
      <c r="I24" s="278"/>
      <c r="J24" s="278" t="str">
        <f>IF(入力!K29="","",入力!K29)</f>
        <v>守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佐藤</v>
      </c>
      <c r="Z24" s="278"/>
      <c r="AA24" s="278"/>
      <c r="AB24" s="278"/>
      <c r="AC24" s="278"/>
      <c r="AD24" s="278" t="str">
        <f>IF(入力!AE29="","",入力!AE29)</f>
        <v>匠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/>
      </c>
      <c r="F25" s="285"/>
      <c r="G25" s="285"/>
      <c r="H25" s="285"/>
      <c r="I25" s="285"/>
      <c r="J25" s="285" t="str">
        <f>IF(入力!K30="","",入力!K30)</f>
        <v/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170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150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篠田</v>
      </c>
      <c r="F26" s="318"/>
      <c r="G26" s="318"/>
      <c r="H26" s="318"/>
      <c r="I26" s="318"/>
      <c r="J26" s="318" t="str">
        <f>IF(入力!K31="","",入力!K31)</f>
        <v>光哉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落合</v>
      </c>
      <c r="Z26" s="318"/>
      <c r="AA26" s="318"/>
      <c r="AB26" s="318"/>
      <c r="AC26" s="318"/>
      <c r="AD26" s="318" t="str">
        <f>IF(入力!AE31="","",入力!AE31)</f>
        <v>寿光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13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7134</v>
      </c>
      <c r="B7" s="45" t="str">
        <f t="shared" ref="B7:C7" si="0">IF($A$8="","",IF($A$9="",B8,B8&amp;"・"&amp;B9))</f>
        <v>海老名市立有馬中学校</v>
      </c>
      <c r="C7" s="45">
        <f t="shared" si="0"/>
        <v>0</v>
      </c>
      <c r="D7" s="45" t="str">
        <f>IF($A$8="","",IF(OR($A$9="",D8=D9),D8,D8&amp;"・"&amp;D9))</f>
        <v>県央</v>
      </c>
      <c r="E7" s="45">
        <f>IF($A$8="","",IF(OR($A$9="",E8=E9),E8,E8&amp;"・"&amp;E9))</f>
        <v>1</v>
      </c>
      <c r="F7" s="45" t="str">
        <f t="shared" ref="F7:S7" si="1">IF($A$8="","",F8)</f>
        <v>243</v>
      </c>
      <c r="G7" s="45" t="str">
        <f t="shared" si="1"/>
        <v>0417</v>
      </c>
      <c r="H7" s="45">
        <f t="shared" si="1"/>
        <v>0</v>
      </c>
      <c r="I7" s="45" t="str">
        <f t="shared" si="1"/>
        <v>海老名市本郷４６０１</v>
      </c>
      <c r="J7" s="45">
        <f t="shared" si="1"/>
        <v>0</v>
      </c>
      <c r="K7" s="45" t="str">
        <f t="shared" si="1"/>
        <v>046</v>
      </c>
      <c r="L7" s="45" t="str">
        <f t="shared" si="1"/>
        <v>238</v>
      </c>
      <c r="M7" s="45" t="str">
        <f t="shared" si="1"/>
        <v>3365</v>
      </c>
      <c r="N7" s="45" t="str">
        <f t="shared" si="1"/>
        <v>046</v>
      </c>
      <c r="O7" s="45" t="str">
        <f t="shared" si="1"/>
        <v>238</v>
      </c>
      <c r="P7" s="45" t="str">
        <f t="shared" si="1"/>
        <v>3469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7134</v>
      </c>
      <c r="B8" s="46" t="str">
        <f>IF(入力!$F$3="","",入力!$F$3)</f>
        <v>海老名市立有馬中学校</v>
      </c>
      <c r="C8" s="46"/>
      <c r="D8" s="46" t="str">
        <f>IF(入力!$Z$2="","",入力!$Z$2)</f>
        <v>県央</v>
      </c>
      <c r="E8" s="46">
        <f>IF(入力!$I$2="","",入力!$I$2)</f>
        <v>1</v>
      </c>
      <c r="F8" s="61" t="str">
        <f>IF(入力!$F$6="","",入力!$F$6)</f>
        <v>243</v>
      </c>
      <c r="G8" s="57" t="str">
        <f>IF(入力!$I$6="","",入力!$I$6)</f>
        <v>0417</v>
      </c>
      <c r="H8" s="46"/>
      <c r="I8" s="46" t="str">
        <f>IF(入力!$L$5="","",入力!$L$5)</f>
        <v>海老名市本郷４６０１</v>
      </c>
      <c r="J8" s="46"/>
      <c r="K8" s="57" t="str">
        <f>IF(入力!$AB$4="","",入力!$AB$4)</f>
        <v>046</v>
      </c>
      <c r="L8" s="57" t="str">
        <f>IF(入力!$AG$4="","",入力!$AG$4)</f>
        <v>238</v>
      </c>
      <c r="M8" s="57" t="str">
        <f>IF(入力!$AL$4="","",入力!$AL$4)</f>
        <v>3365</v>
      </c>
      <c r="N8" s="57" t="str">
        <f>IF(入力!$AB$6="","",入力!$AB$6)</f>
        <v>046</v>
      </c>
      <c r="O8" s="57" t="str">
        <f>IF(入力!$AG$6="","",入力!$AG$6)</f>
        <v>238</v>
      </c>
      <c r="P8" s="57" t="str">
        <f>IF(入力!$AL$6="","",入力!$AL$6)</f>
        <v>3469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3365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川口</v>
      </c>
      <c r="D16" s="46" t="str">
        <f>IF(入力!$L$13="","",入力!$L$13)</f>
        <v>直也</v>
      </c>
      <c r="E16" s="46" t="str">
        <f>IF(入力!$F$12="","",入力!$F$12)</f>
        <v>かわぐち</v>
      </c>
      <c r="F16" s="46" t="str">
        <f>IF(入力!$L$12="","",入力!$L$12)</f>
        <v>なおや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小桐間</v>
      </c>
      <c r="D17" s="46" t="str">
        <f>IF(入力!$AB$13="","",入力!$AB$13)</f>
        <v>陸</v>
      </c>
      <c r="E17" s="46" t="str">
        <f>IF(入力!$V$12="","",入力!$V$12)</f>
        <v>こぎりま</v>
      </c>
      <c r="F17" s="46" t="str">
        <f>IF(入力!$AB$12="","",入力!$AB$12)</f>
        <v>りく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村井</v>
      </c>
      <c r="D24" s="46" t="str">
        <f>IF(入力!$AB$15="","",入力!$AB$15)</f>
        <v>希光</v>
      </c>
      <c r="E24" s="46" t="str">
        <f>IF(入力!$V$14="","",入力!$V$14)</f>
        <v>むらい</v>
      </c>
      <c r="F24" s="46" t="str">
        <f>IF(入力!$AB$14="","",入力!$AB$14)</f>
        <v>きひろ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根本</v>
      </c>
      <c r="D53" s="46" t="str">
        <f>IF(OR(L53&lt;&gt;"○",入力!K21=""),"",入力!K21)</f>
        <v>琉玖</v>
      </c>
      <c r="E53" s="46" t="str">
        <f>IF(OR(L53&lt;&gt;"○",入力!F20=""),"",入力!F20)</f>
        <v/>
      </c>
      <c r="F53" s="46" t="str">
        <f>IF(OR(L53&lt;&gt;"○",入力!K20=""),"",入力!K20)</f>
        <v/>
      </c>
      <c r="G53" s="46"/>
      <c r="H53" s="46"/>
      <c r="I53" s="46">
        <f>IF(OR(L53&lt;&gt;"○",入力!P20=""),"",入力!P20)</f>
        <v>1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丸山</v>
      </c>
      <c r="D54" s="46" t="str">
        <f>IF(OR(L54&lt;&gt;"○",入力!K23=""),"",入力!K23)</f>
        <v>直太朗</v>
      </c>
      <c r="E54" s="46" t="str">
        <f>IF(OR(L54&lt;&gt;"○",入力!F22=""),"",入力!F22)</f>
        <v/>
      </c>
      <c r="F54" s="46" t="str">
        <f>IF(OR(L54&lt;&gt;"○",入力!K22=""),"",入力!K22)</f>
        <v/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原田</v>
      </c>
      <c r="D55" s="46" t="str">
        <f>IF(OR(L55&lt;&gt;"○",入力!K25=""),"",入力!K25)</f>
        <v>和司</v>
      </c>
      <c r="E55" s="46" t="str">
        <f>IF(OR(L55&lt;&gt;"○",入力!F24=""),"",入力!F24)</f>
        <v/>
      </c>
      <c r="F55" s="46" t="str">
        <f>IF(OR(L55&lt;&gt;"○",入力!K24=""),"",入力!K24)</f>
        <v/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村井</v>
      </c>
      <c r="D56" s="46" t="str">
        <f>IF(OR(L56&lt;&gt;"○",入力!K27=""),"",入力!K27)</f>
        <v>希光</v>
      </c>
      <c r="E56" s="46" t="str">
        <f>IF(OR(L56&lt;&gt;"○",入力!F26=""),"",入力!F26)</f>
        <v/>
      </c>
      <c r="F56" s="46" t="str">
        <f>IF(OR(L56&lt;&gt;"○",入力!K26=""),"",入力!K26)</f>
        <v/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相原</v>
      </c>
      <c r="D57" s="46" t="str">
        <f>IF(OR(L57&lt;&gt;"○",入力!K29=""),"",入力!K29)</f>
        <v>守</v>
      </c>
      <c r="E57" s="46" t="str">
        <f>IF(OR(L57&lt;&gt;"○",入力!F28=""),"",入力!F28)</f>
        <v/>
      </c>
      <c r="F57" s="46" t="str">
        <f>IF(OR(L57&lt;&gt;"○",入力!K28=""),"",入力!K28)</f>
        <v/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篠田</v>
      </c>
      <c r="D58" s="46" t="str">
        <f>IF(OR(L58&lt;&gt;"○",入力!K31=""),"",入力!K31)</f>
        <v>光哉</v>
      </c>
      <c r="E58" s="46" t="str">
        <f>IF(OR(L58&lt;&gt;"○",入力!F30=""),"",入力!F30)</f>
        <v/>
      </c>
      <c r="F58" s="46" t="str">
        <f>IF(OR(L58&lt;&gt;"○",入力!K30=""),"",入力!K30)</f>
        <v/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副島</v>
      </c>
      <c r="D59" s="46" t="str">
        <f>IF(OR(L59&lt;&gt;"○",入力!AE21=""),"",入力!AE21)</f>
        <v>大暉</v>
      </c>
      <c r="E59" s="46" t="str">
        <f>IF(OR(L59&lt;&gt;"○",入力!Z20=""),"",入力!Z20)</f>
        <v/>
      </c>
      <c r="F59" s="46" t="str">
        <f>IF(OR(L59&lt;&gt;"○",入力!AE20=""),"",入力!AE20)</f>
        <v/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長谷川</v>
      </c>
      <c r="D60" s="46" t="str">
        <f>IF(OR(L60&lt;&gt;"○",入力!AE23=""),"",入力!AE23)</f>
        <v>晃也</v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関</v>
      </c>
      <c r="D61" s="46" t="str">
        <f>IF(OR(L61&lt;&gt;"○",入力!AE25=""),"",入力!AE25)</f>
        <v>優希</v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小野寺</v>
      </c>
      <c r="D62" s="46" t="str">
        <f>IF(OR(L62&lt;&gt;"○",入力!AE27=""),"",入力!AE27)</f>
        <v>大輝</v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佐藤</v>
      </c>
      <c r="D63" s="46" t="str">
        <f>IF(OR(L63&lt;&gt;"○",入力!AE29=""),"",入力!AE29)</f>
        <v>匠</v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落合</v>
      </c>
      <c r="D64" s="46" t="str">
        <f>IF(OR(L64&lt;&gt;"○",入力!AE31=""),"",入力!AE31)</f>
        <v>寿光</v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海老名市教育委員会</cp:lastModifiedBy>
  <cp:lastPrinted>2015-10-24T01:53:31Z</cp:lastPrinted>
  <dcterms:created xsi:type="dcterms:W3CDTF">2006-11-03T01:52:14Z</dcterms:created>
  <dcterms:modified xsi:type="dcterms:W3CDTF">2018-11-10T23:16:19Z</dcterms:modified>
</cp:coreProperties>
</file>