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★個人ホルダー(データの交換用)\川口\部活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<sst xmlns="http://schemas.openxmlformats.org/spreadsheetml/2006/main" count="1458" uniqueCount="752">
  <si>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</si>
  <si>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</si>
  <si>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</si>
  <si>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</si>
  <si>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</si>
  <si>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</si>
  <si>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</si>
  <si>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</si>
  <si>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</si>
  <si>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</si>
  <si>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</si>
  <si>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</si>
  <si>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</si>
  <si>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</si>
  <si>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</si>
  <si>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</si>
  <si>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</si>
  <si>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</si>
  <si>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</si>
  <si>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</si>
  <si>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</si>
  <si>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</si>
  <si>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</si>
  <si>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</si>
  <si>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</si>
  <si>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</si>
  <si>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</si>
  <si>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</si>
  <si>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</si>
  <si>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</si>
  <si>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</si>
  <si>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</si>
  <si>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</si>
  <si>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</si>
  <si>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</si>
  <si>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</si>
  <si>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</si>
  <si>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</si>
  <si>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</si>
  <si>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</si>
  <si>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</si>
  <si>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</si>
  <si>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</si>
  <si>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</si>
  <si>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</si>
  <si>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</si>
  <si>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</si>
  <si>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</si>
  <si>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</si>
  <si>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</si>
  <si>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</si>
  <si>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</si>
  <si>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</si>
  <si>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</si>
  <si>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</si>
  <si>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</si>
  <si>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</si>
  <si>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</si>
  <si>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</si>
  <si>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</si>
  <si>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</si>
  <si>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</si>
  <si>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</si>
  <si>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</si>
  <si>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</si>
  <si>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</si>
  <si>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</si>
  <si>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</si>
  <si>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</si>
  <si>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</si>
  <si>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</si>
  <si>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</si>
  <si>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</si>
  <si>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</si>
  <si>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</si>
  <si>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</si>
  <si>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</si>
  <si>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</si>
  <si>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</si>
  <si>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</si>
  <si>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</si>
  <si>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</si>
  <si>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</si>
  <si>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</si>
  <si>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</si>
  <si>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</si>
  <si>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</si>
  <si>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</si>
  <si>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</si>
  <si>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</si>
  <si>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</si>
  <si>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</si>
  <si>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</si>
  <si>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</si>
  <si>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</si>
  <si>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</si>
  <si>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</si>
  <si>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</si>
  <si>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</si>
  <si>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</si>
  <si>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</si>
  <si>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</si>
  <si>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</si>
  <si>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</si>
  <si>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</si>
  <si>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</si>
  <si>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</si>
  <si>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</si>
  <si>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</si>
  <si>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</si>
  <si>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</si>
  <si>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</si>
  <si>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</si>
  <si>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</si>
  <si>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</si>
  <si>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</si>
  <si>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</si>
  <si>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</si>
  <si>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</si>
  <si>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</si>
  <si>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</si>
  <si>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</si>
  <si>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</si>
  <si>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</si>
  <si>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</si>
  <si>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</si>
  <si>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</si>
  <si>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</si>
  <si>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</si>
  <si>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</si>
  <si>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</si>
  <si>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</si>
  <si>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</si>
  <si>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</si>
  <si>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</si>
  <si>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</si>
  <si>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</si>
  <si>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</si>
  <si>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</si>
  <si>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</si>
  <si>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</si>
  <si>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</si>
  <si>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</si>
  <si>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</si>
  <si>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</si>
  <si>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</si>
  <si>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</si>
  <si>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</si>
  <si>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</si>
  <si>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</si>
  <si>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</si>
  <si>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</si>
  <si>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</si>
  <si>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</si>
  <si>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</si>
  <si>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</si>
  <si>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</si>
  <si>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</si>
  <si>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</si>
  <si>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</si>
  <si>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</si>
  <si>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</si>
  <si>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</si>
  <si>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</si>
  <si>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</si>
  <si>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</si>
  <si>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</si>
  <si>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</si>
  <si>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</si>
  <si>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</si>
  <si>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</si>
  <si>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</si>
  <si>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</si>
  <si>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</si>
  <si>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</si>
  <si>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</si>
  <si>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</si>
  <si>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</si>
  <si>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</si>
  <si>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</si>
  <si>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</si>
  <si>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</si>
  <si>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</si>
  <si>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</si>
  <si>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</si>
  <si>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</si>
  <si>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</si>
  <si>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</si>
  <si>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</si>
  <si>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</si>
  <si>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</si>
  <si>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</si>
  <si>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</si>
  <si>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</si>
  <si>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</si>
  <si>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</si>
  <si>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</si>
  <si>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</si>
  <si>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</si>
  <si>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</si>
  <si>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</si>
  <si>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</si>
  <si>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</si>
  <si>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</si>
  <si>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</si>
  <si>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</si>
  <si>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</si>
  <si>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</si>
  <si>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</si>
  <si>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</si>
  <si>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</si>
  <si>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</si>
  <si>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</si>
  <si>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</si>
  <si>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</si>
  <si>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</si>
  <si>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</si>
  <si>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</si>
  <si>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</si>
  <si>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</si>
  <si>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</si>
  <si>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</si>
  <si>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</si>
  <si>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</si>
  <si>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</si>
  <si>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</si>
  <si>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</si>
  <si>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</si>
  <si>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</si>
  <si>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</si>
  <si>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</si>
  <si>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</si>
  <si>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</si>
  <si>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</si>
  <si>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</si>
  <si>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</si>
  <si>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</si>
  <si>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</si>
  <si>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</si>
  <si>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</si>
  <si>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</si>
  <si>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</si>
  <si>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</si>
  <si>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</si>
  <si>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</si>
  <si>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</si>
  <si>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</si>
  <si>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</si>
  <si>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</si>
  <si>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</si>
  <si>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</si>
  <si>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</si>
  <si>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</si>
  <si>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</si>
  <si>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</si>
  <si>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</si>
  <si>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</si>
  <si>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</si>
  <si>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</si>
  <si>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</si>
  <si>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</si>
  <si>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</si>
  <si>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</si>
  <si>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</si>
  <si>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</si>
  <si>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</si>
  <si>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</si>
  <si>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</si>
  <si>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</si>
  <si>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</si>
  <si>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</si>
  <si>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</si>
  <si>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</si>
  <si>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</si>
  <si>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</si>
  <si>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</si>
  <si>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</si>
  <si>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</si>
  <si>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</si>
  <si>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</si>
  <si>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</si>
  <si>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</si>
  <si>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</si>
  <si>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</si>
  <si>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</si>
  <si>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</si>
  <si>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</si>
  <si>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</si>
  <si>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</si>
  <si>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</si>
  <si>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</si>
  <si>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</si>
  <si>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</si>
  <si>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</si>
  <si>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</si>
  <si>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</si>
  <si>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</si>
  <si>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</si>
  <si>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</si>
  <si>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</si>
  <si>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</si>
  <si>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</si>
  <si>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</si>
  <si>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</si>
  <si>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</si>
  <si>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</si>
  <si>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</si>
  <si>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</si>
  <si>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</si>
  <si>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</si>
  <si>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</si>
  <si>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</si>
  <si>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</si>
  <si>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</si>
  <si>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</si>
  <si>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</si>
  <si>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</si>
  <si>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</si>
  <si>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</si>
  <si>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</si>
  <si>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</si>
  <si>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</si>
  <si>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</si>
  <si>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</si>
  <si>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</si>
  <si>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</si>
  <si>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</si>
  <si>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</si>
  <si>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</si>
  <si>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</si>
  <si>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</si>
  <si>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</si>
  <si>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</si>
  <si>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</si>
  <si>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</si>
  <si>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</si>
  <si>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</si>
  <si>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</si>
  <si>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</si>
  <si>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</si>
  <si>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</si>
  <si>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</si>
  <si>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</si>
  <si>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</si>
  <si>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</si>
  <si>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</si>
  <si>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</si>
  <si>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</si>
  <si>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</si>
  <si>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</si>
  <si>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</si>
  <si>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</si>
  <si>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</si>
  <si>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</si>
  <si>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</si>
  <si>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</si>
  <si>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</si>
  <si>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</si>
  <si>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</si>
  <si>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</si>
  <si>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</si>
  <si>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</si>
  <si>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</si>
  <si>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</si>
  <si>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</si>
  <si>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</si>
  <si>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</si>
  <si>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</si>
  <si>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</si>
  <si>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</si>
  <si>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</si>
  <si>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</si>
  <si>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</si>
  <si>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</si>
  <si>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</si>
  <si>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</si>
  <si>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</si>
  <si>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</si>
  <si>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</si>
  <si>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</si>
  <si>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</si>
  <si>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</si>
  <si>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</si>
  <si>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</si>
  <si>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</si>
  <si>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</si>
  <si>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</si>
  <si>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</si>
  <si>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</si>
  <si>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</si>
  <si>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</si>
  <si>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</si>
  <si>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</si>
  <si>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</si>
  <si>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</si>
  <si>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</si>
  <si>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</si>
  <si>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</si>
  <si>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</si>
  <si>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</si>
  <si>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</si>
  <si>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</si>
  <si>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</si>
  <si>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</si>
  <si>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</si>
  <si>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</si>
  <si>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</si>
  <si>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</si>
  <si>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</si>
  <si>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</si>
  <si>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</si>
  <si>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</si>
  <si>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</si>
  <si>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</si>
  <si>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</si>
  <si>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</si>
  <si>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</si>
  <si>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</si>
  <si>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</si>
  <si>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</si>
  <si>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</si>
  <si>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</si>
  <si>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</si>
  <si>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</si>
  <si>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</si>
  <si>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</si>
  <si>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</si>
  <si>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</si>
  <si>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</si>
  <si>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</si>
  <si>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</si>
  <si>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</si>
  <si>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</si>
  <si>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</si>
  <si>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</si>
  <si>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</si>
  <si>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</si>
  <si>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</si>
  <si>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</si>
  <si>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</si>
  <si>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</si>
  <si>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</si>
  <si>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</si>
  <si>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</si>
  <si>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</si>
  <si>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</si>
  <si>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</si>
  <si>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</si>
  <si>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</si>
  <si>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</si>
  <si>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</si>
  <si>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</si>
  <si>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</si>
  <si>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</si>
  <si>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</si>
  <si>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</si>
  <si>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</si>
  <si>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</si>
  <si>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</si>
  <si>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</si>
  <si>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</si>
  <si>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</si>
  <si>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</si>
  <si>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</si>
  <si>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</si>
  <si>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</si>
  <si>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</si>
  <si>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</si>
  <si>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</si>
  <si>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</si>
  <si>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</si>
  <si>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</si>
  <si>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</si>
  <si>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</si>
  <si>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</si>
  <si>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</si>
  <si>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</si>
  <si>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</si>
  <si>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</si>
  <si>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</si>
  <si>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</si>
  <si>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</si>
  <si>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</si>
  <si>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</si>
  <si>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</si>
  <si>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</si>
  <si>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</si>
  <si>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</si>
  <si>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</si>
  <si>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</si>
  <si>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</si>
  <si>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</si>
  <si>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</si>
  <si>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</si>
  <si>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</si>
  <si>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</si>
  <si>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</si>
  <si>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</si>
  <si>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</si>
  <si>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</si>
  <si>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</si>
  <si>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</si>
  <si>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</si>
  <si>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</si>
  <si>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</si>
  <si>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</si>
  <si>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</si>
  <si>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</si>
  <si>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</si>
  <si>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</si>
  <si>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</si>
  <si>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</si>
  <si>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</si>
  <si>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</si>
  <si>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</si>
  <si>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</si>
  <si>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</si>
  <si>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</si>
  <si>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</si>
  <si>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</si>
  <si>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</si>
  <si>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</si>
  <si>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</si>
  <si>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</si>
  <si>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</si>
  <si>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</si>
  <si>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</si>
  <si>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</si>
  <si>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</si>
  <si>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</si>
  <si>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</si>
  <si>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</si>
  <si>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</si>
  <si>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</si>
  <si>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</si>
  <si>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</si>
  <si>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</si>
  <si>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</si>
  <si>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</si>
  <si>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</si>
  <si>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</si>
  <si>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</si>
  <si>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</si>
  <si>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</si>
  <si>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</si>
  <si>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</si>
  <si>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</si>
  <si>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</si>
  <si>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</si>
  <si>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</si>
  <si>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</si>
  <si>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</si>
  <si>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</si>
  <si>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</si>
  <si>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</si>
  <si>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</si>
  <si>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</si>
  <si>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</si>
  <si>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</si>
  <si>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</si>
  <si>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</si>
  <si>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</si>
  <si>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</si>
  <si>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</si>
  <si>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</si>
  <si>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</si>
  <si>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</si>
  <si>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</si>
  <si>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</si>
  <si>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</si>
  <si>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</si>
  <si>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</si>
  <si>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</si>
  <si>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</si>
  <si>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</si>
  <si>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</si>
  <si>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</si>
  <si>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</si>
  <si>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</si>
  <si>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</si>
  <si>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</si>
  <si>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</si>
  <si>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</si>
  <si>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</si>
  <si>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</si>
  <si>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</si>
  <si>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</si>
  <si>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</si>
  <si>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</si>
  <si>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</si>
  <si>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</si>
  <si>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</si>
  <si>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</si>
  <si>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</si>
  <si>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</si>
  <si>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</si>
  <si>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</si>
  <si>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</si>
  <si>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</si>
  <si>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</si>
  <si>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</si>
  <si>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</si>
  <si>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</si>
  <si>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</si>
  <si>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</si>
  <si>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</si>
  <si>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</si>
  <si>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</si>
  <si>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</si>
  <si>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</si>
  <si>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</si>
  <si>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</si>
  <si>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</si>
  <si>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</si>
  <si>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</si>
  <si>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</si>
  <si>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</si>
  <si>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</si>
  <si>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</si>
  <si>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</si>
  <si>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</si>
  <si>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</si>
  <si>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</si>
  <si>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</si>
  <si>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</si>
  <si>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</si>
  <si>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</si>
  <si>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</si>
  <si>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</si>
  <si>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</si>
  <si>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</si>
  <si>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</si>
  <si>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</si>
  <si>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</si>
  <si>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</si>
  <si>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</si>
  <si>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</si>
  <si>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</si>
  <si>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</si>
  <si>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</si>
  <si>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</si>
  <si>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</si>
  <si>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</si>
  <si>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</si>
  <si>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</si>
  <si>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</si>
  <si>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</si>
  <si>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</si>
  <si>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</si>
  <si>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</si>
  <si>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</si>
  <si>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</si>
  <si>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</si>
  <si>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</si>
  <si>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</si>
  <si>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</si>
  <si>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</si>
  <si>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</si>
  <si>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</si>
  <si>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</si>
  <si>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</si>
  <si>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</si>
  <si>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</si>
  <si>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</si>
  <si>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</si>
  <si>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</si>
  <si>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</si>
  <si>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</si>
  <si>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</si>
  <si>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</si>
  <si>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</si>
  <si>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</si>
  <si>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</si>
  <si>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</si>
  <si>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</si>
  <si>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</si>
  <si>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</si>
  <si>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</si>
  <si>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</si>
  <si>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</si>
  <si>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</si>
  <si>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</si>
  <si>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</si>
  <si>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</si>
  <si>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</si>
  <si>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</si>
  <si>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243</t>
    <phoneticPr fontId="2"/>
  </si>
  <si>
    <t>0417</t>
    <phoneticPr fontId="2"/>
  </si>
  <si>
    <t>海老名市本郷4601</t>
    <rPh sb="0" eb="4">
      <t>エビナシ</t>
    </rPh>
    <rPh sb="4" eb="6">
      <t>ホンゴウ</t>
    </rPh>
    <phoneticPr fontId="2"/>
  </si>
  <si>
    <t>046</t>
    <phoneticPr fontId="2"/>
  </si>
  <si>
    <t>238</t>
    <phoneticPr fontId="2"/>
  </si>
  <si>
    <t>3365</t>
    <phoneticPr fontId="2"/>
  </si>
  <si>
    <t>046</t>
    <phoneticPr fontId="2"/>
  </si>
  <si>
    <t>238</t>
    <phoneticPr fontId="2"/>
  </si>
  <si>
    <t>3469</t>
    <phoneticPr fontId="2"/>
  </si>
  <si>
    <t>川口</t>
    <rPh sb="0" eb="2">
      <t>カワグチ</t>
    </rPh>
    <phoneticPr fontId="2"/>
  </si>
  <si>
    <t>直也</t>
    <rPh sb="0" eb="2">
      <t>ナオヤ</t>
    </rPh>
    <phoneticPr fontId="2"/>
  </si>
  <si>
    <t>かわぐち</t>
    <phoneticPr fontId="2"/>
  </si>
  <si>
    <t>なおや</t>
    <phoneticPr fontId="2"/>
  </si>
  <si>
    <t>小桐間</t>
    <rPh sb="0" eb="1">
      <t>コ</t>
    </rPh>
    <rPh sb="1" eb="2">
      <t>キリ</t>
    </rPh>
    <rPh sb="2" eb="3">
      <t>アイダ</t>
    </rPh>
    <phoneticPr fontId="2"/>
  </si>
  <si>
    <t>陸</t>
    <rPh sb="0" eb="1">
      <t>リク</t>
    </rPh>
    <phoneticPr fontId="2"/>
  </si>
  <si>
    <t>こぎりま</t>
    <phoneticPr fontId="2"/>
  </si>
  <si>
    <t>りく</t>
    <phoneticPr fontId="2"/>
  </si>
  <si>
    <t>根本</t>
    <rPh sb="0" eb="2">
      <t>ネモト</t>
    </rPh>
    <phoneticPr fontId="2"/>
  </si>
  <si>
    <t>琉玖</t>
    <rPh sb="0" eb="1">
      <t>リュウ</t>
    </rPh>
    <rPh sb="1" eb="2">
      <t>ク</t>
    </rPh>
    <phoneticPr fontId="2"/>
  </si>
  <si>
    <t>ねもと</t>
    <phoneticPr fontId="2"/>
  </si>
  <si>
    <t>りゅうく</t>
    <phoneticPr fontId="2"/>
  </si>
  <si>
    <t>篠田</t>
    <rPh sb="0" eb="2">
      <t>シノダ</t>
    </rPh>
    <phoneticPr fontId="2"/>
  </si>
  <si>
    <t>光哉</t>
    <rPh sb="0" eb="1">
      <t>ヒカリ</t>
    </rPh>
    <rPh sb="1" eb="2">
      <t>ヤ</t>
    </rPh>
    <phoneticPr fontId="2"/>
  </si>
  <si>
    <t>村井</t>
    <rPh sb="0" eb="2">
      <t>ムライ</t>
    </rPh>
    <phoneticPr fontId="2"/>
  </si>
  <si>
    <t>希光</t>
    <rPh sb="0" eb="1">
      <t>ノゾミ</t>
    </rPh>
    <rPh sb="1" eb="2">
      <t>ヒカリ</t>
    </rPh>
    <phoneticPr fontId="2"/>
  </si>
  <si>
    <t>原田</t>
    <rPh sb="0" eb="2">
      <t>ハラダ</t>
    </rPh>
    <phoneticPr fontId="2"/>
  </si>
  <si>
    <t>和司</t>
    <rPh sb="0" eb="2">
      <t>カズシ</t>
    </rPh>
    <phoneticPr fontId="2"/>
  </si>
  <si>
    <t>丸山</t>
    <rPh sb="0" eb="2">
      <t>マルヤマ</t>
    </rPh>
    <phoneticPr fontId="2"/>
  </si>
  <si>
    <t>直太郎</t>
    <rPh sb="0" eb="3">
      <t>ナオタロウ</t>
    </rPh>
    <phoneticPr fontId="2"/>
  </si>
  <si>
    <t>佐藤</t>
    <rPh sb="0" eb="2">
      <t>サトウ</t>
    </rPh>
    <phoneticPr fontId="2"/>
  </si>
  <si>
    <t>匠</t>
    <rPh sb="0" eb="1">
      <t>タクミ</t>
    </rPh>
    <phoneticPr fontId="2"/>
  </si>
  <si>
    <t>副島</t>
    <rPh sb="0" eb="2">
      <t>ソエジマ</t>
    </rPh>
    <phoneticPr fontId="2"/>
  </si>
  <si>
    <t>相原</t>
    <rPh sb="0" eb="2">
      <t>アイハラ</t>
    </rPh>
    <phoneticPr fontId="2"/>
  </si>
  <si>
    <t>守</t>
    <rPh sb="0" eb="1">
      <t>マモ</t>
    </rPh>
    <phoneticPr fontId="2"/>
  </si>
  <si>
    <t>長谷川</t>
    <rPh sb="0" eb="3">
      <t>ハセガワ</t>
    </rPh>
    <phoneticPr fontId="2"/>
  </si>
  <si>
    <t>晃也</t>
    <rPh sb="0" eb="2">
      <t>コウヤ</t>
    </rPh>
    <phoneticPr fontId="2"/>
  </si>
  <si>
    <t>小野寺</t>
    <rPh sb="0" eb="3">
      <t>オノデラ</t>
    </rPh>
    <phoneticPr fontId="2"/>
  </si>
  <si>
    <t>大輝</t>
    <rPh sb="0" eb="2">
      <t>ダイキ</t>
    </rPh>
    <phoneticPr fontId="2"/>
  </si>
  <si>
    <t>落合</t>
    <rPh sb="0" eb="2">
      <t>オチアイ</t>
    </rPh>
    <phoneticPr fontId="2"/>
  </si>
  <si>
    <t>寿光</t>
    <rPh sb="0" eb="1">
      <t>コトブキ</t>
    </rPh>
    <rPh sb="1" eb="2">
      <t>ヒカリ</t>
    </rPh>
    <phoneticPr fontId="2"/>
  </si>
  <si>
    <t>大暉</t>
    <rPh sb="0" eb="1">
      <t>オオ</t>
    </rPh>
    <rPh sb="1" eb="2">
      <t>キ</t>
    </rPh>
    <phoneticPr fontId="2"/>
  </si>
  <si>
    <t>相原</t>
    <rPh sb="0" eb="2">
      <t>アイハラ</t>
    </rPh>
    <phoneticPr fontId="2"/>
  </si>
  <si>
    <t>和喜</t>
    <rPh sb="0" eb="2">
      <t>カズヨシ</t>
    </rPh>
    <phoneticPr fontId="2"/>
  </si>
  <si>
    <t>あいはら</t>
    <phoneticPr fontId="2"/>
  </si>
  <si>
    <t>かずき</t>
    <phoneticPr fontId="2"/>
  </si>
  <si>
    <t>しのだ</t>
    <phoneticPr fontId="2"/>
  </si>
  <si>
    <t>こうや</t>
    <phoneticPr fontId="2"/>
  </si>
  <si>
    <t>むらい</t>
    <phoneticPr fontId="2"/>
  </si>
  <si>
    <t>きひろ</t>
    <phoneticPr fontId="2"/>
  </si>
  <si>
    <t>はらだ</t>
    <phoneticPr fontId="2"/>
  </si>
  <si>
    <t>かずし</t>
    <phoneticPr fontId="2"/>
  </si>
  <si>
    <t>ねもと</t>
    <phoneticPr fontId="2"/>
  </si>
  <si>
    <t>まるやま</t>
    <phoneticPr fontId="2"/>
  </si>
  <si>
    <t>なおたろう</t>
    <phoneticPr fontId="2"/>
  </si>
  <si>
    <t>たくみ</t>
    <phoneticPr fontId="2"/>
  </si>
  <si>
    <t>さとう</t>
    <phoneticPr fontId="2"/>
  </si>
  <si>
    <t>そえじま</t>
    <phoneticPr fontId="2"/>
  </si>
  <si>
    <t>はるき</t>
    <phoneticPr fontId="2"/>
  </si>
  <si>
    <t>まもる</t>
    <phoneticPr fontId="2"/>
  </si>
  <si>
    <t>あいはら</t>
    <phoneticPr fontId="2"/>
  </si>
  <si>
    <t>はせがわ</t>
    <phoneticPr fontId="2"/>
  </si>
  <si>
    <t>こうや</t>
    <phoneticPr fontId="2"/>
  </si>
  <si>
    <t>おのでら</t>
    <phoneticPr fontId="2"/>
  </si>
  <si>
    <t>ひろき</t>
    <phoneticPr fontId="2"/>
  </si>
  <si>
    <t>としみつ</t>
    <phoneticPr fontId="2"/>
  </si>
  <si>
    <t>おちあい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</si>
</sst>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2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0" borderId="157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AE1" zoomScale="70" zoomScaleNormal="100" zoomScaleSheetLayoutView="70" workbookViewId="0">
      <selection activeCell="BC46" sqref="BC46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54" t="s">
        <v>685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 x14ac:dyDescent="0.2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/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/>
      <c r="T2" s="59"/>
      <c r="U2" s="59"/>
      <c r="V2" s="59"/>
      <c r="W2" s="59"/>
      <c r="X2" s="59"/>
      <c r="Y2" s="60"/>
      <c r="Z2" s="62" t="str">
        <f>IF(S2="","",VLOOKUP(S2,チーム番号!A2:E501,2,FALSE))</f>
        <v/>
      </c>
      <c r="AA2" s="63"/>
      <c r="AB2" s="63"/>
      <c r="AC2" s="63"/>
      <c r="AD2" s="63"/>
      <c r="AE2" s="63"/>
      <c r="AF2" s="64" t="s">
        <v>548</v>
      </c>
      <c r="AG2" s="64"/>
      <c r="AH2" s="64"/>
      <c r="AI2" s="64"/>
      <c r="AJ2" s="65"/>
      <c r="AK2" s="1"/>
    </row>
    <row r="3" spans="1:41" ht="13.5" customHeight="1" x14ac:dyDescent="0.15">
      <c r="A3" s="55"/>
      <c r="B3" s="66" t="s">
        <v>583</v>
      </c>
      <c r="C3" s="67"/>
      <c r="D3" s="67"/>
      <c r="E3" s="68"/>
      <c r="F3" s="72" t="str">
        <f>IF(S2="","",VLOOKUP(S2,チーム番号!A2:E501,5,FALSE))</f>
        <v/>
      </c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4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 x14ac:dyDescent="0.15">
      <c r="A4" s="55"/>
      <c r="B4" s="69"/>
      <c r="C4" s="70"/>
      <c r="D4" s="70"/>
      <c r="E4" s="71"/>
      <c r="F4" s="75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7"/>
      <c r="AB4" s="94"/>
      <c r="AC4" s="95"/>
      <c r="AD4" s="95"/>
      <c r="AE4" s="95"/>
      <c r="AF4" s="4" t="s">
        <v>3</v>
      </c>
      <c r="AG4" s="95"/>
      <c r="AH4" s="95"/>
      <c r="AI4" s="95"/>
      <c r="AJ4" s="95"/>
      <c r="AK4" s="4" t="s">
        <v>3</v>
      </c>
      <c r="AL4" s="95"/>
      <c r="AM4" s="95"/>
      <c r="AN4" s="95"/>
      <c r="AO4" s="96"/>
    </row>
    <row r="5" spans="1:41" ht="13.5" customHeight="1" x14ac:dyDescent="0.15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4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 x14ac:dyDescent="0.2">
      <c r="A6" s="55"/>
      <c r="B6" s="100"/>
      <c r="C6" s="101"/>
      <c r="D6" s="101"/>
      <c r="E6" s="102"/>
      <c r="F6" s="113"/>
      <c r="G6" s="114"/>
      <c r="H6" s="24" t="s">
        <v>13</v>
      </c>
      <c r="I6" s="115"/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/>
      <c r="AC6" s="78"/>
      <c r="AD6" s="78"/>
      <c r="AE6" s="78"/>
      <c r="AF6" s="25" t="s">
        <v>3</v>
      </c>
      <c r="AG6" s="78"/>
      <c r="AH6" s="78"/>
      <c r="AI6" s="78"/>
      <c r="AJ6" s="78"/>
      <c r="AK6" s="25" t="s">
        <v>3</v>
      </c>
      <c r="AL6" s="78"/>
      <c r="AM6" s="78"/>
      <c r="AN6" s="78"/>
      <c r="AO6" s="79"/>
    </row>
    <row r="7" spans="1:41" s="2" customFormat="1" ht="30" customHeight="1" thickBot="1" x14ac:dyDescent="0.2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548</v>
      </c>
      <c r="AG7" s="88"/>
      <c r="AH7" s="88"/>
      <c r="AI7" s="88"/>
      <c r="AJ7" s="89"/>
      <c r="AK7" s="1"/>
    </row>
    <row r="8" spans="1:41" ht="13.5" customHeight="1" x14ac:dyDescent="0.15">
      <c r="A8" s="55"/>
      <c r="B8" s="66" t="s">
        <v>590</v>
      </c>
      <c r="C8" s="67"/>
      <c r="D8" s="67"/>
      <c r="E8" s="68"/>
      <c r="F8" s="72" t="str">
        <f>IF(S7="","",VLOOKUP(S7,チーム番号!A2:E501,5,FALSE))</f>
        <v/>
      </c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4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 x14ac:dyDescent="0.15">
      <c r="A9" s="55"/>
      <c r="B9" s="69"/>
      <c r="C9" s="70"/>
      <c r="D9" s="70"/>
      <c r="E9" s="71"/>
      <c r="F9" s="75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7"/>
      <c r="AB9" s="94"/>
      <c r="AC9" s="95"/>
      <c r="AD9" s="95"/>
      <c r="AE9" s="95"/>
      <c r="AF9" s="4" t="s">
        <v>3</v>
      </c>
      <c r="AG9" s="95"/>
      <c r="AH9" s="95"/>
      <c r="AI9" s="95"/>
      <c r="AJ9" s="95"/>
      <c r="AK9" s="4" t="s">
        <v>3</v>
      </c>
      <c r="AL9" s="95"/>
      <c r="AM9" s="95"/>
      <c r="AN9" s="95"/>
      <c r="AO9" s="96"/>
    </row>
    <row r="10" spans="1:41" ht="13.5" customHeight="1" x14ac:dyDescent="0.15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4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 x14ac:dyDescent="0.2">
      <c r="A11" s="55"/>
      <c r="B11" s="100"/>
      <c r="C11" s="101"/>
      <c r="D11" s="101"/>
      <c r="E11" s="102"/>
      <c r="F11" s="113"/>
      <c r="G11" s="114"/>
      <c r="H11" s="24" t="s">
        <v>13</v>
      </c>
      <c r="I11" s="115"/>
      <c r="J11" s="115"/>
      <c r="K11" s="116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9"/>
      <c r="AB11" s="117"/>
      <c r="AC11" s="78"/>
      <c r="AD11" s="78"/>
      <c r="AE11" s="78"/>
      <c r="AF11" s="25" t="s">
        <v>3</v>
      </c>
      <c r="AG11" s="78"/>
      <c r="AH11" s="78"/>
      <c r="AI11" s="78"/>
      <c r="AJ11" s="78"/>
      <c r="AK11" s="25" t="s">
        <v>3</v>
      </c>
      <c r="AL11" s="78"/>
      <c r="AM11" s="78"/>
      <c r="AN11" s="78"/>
      <c r="AO11" s="79"/>
    </row>
    <row r="12" spans="1:41" ht="13.5" customHeight="1" x14ac:dyDescent="0.15">
      <c r="B12" s="136" t="s">
        <v>0</v>
      </c>
      <c r="C12" s="137"/>
      <c r="D12" s="137"/>
      <c r="E12" s="138"/>
      <c r="F12" s="139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1"/>
      <c r="R12" s="142" t="s">
        <v>0</v>
      </c>
      <c r="S12" s="137"/>
      <c r="T12" s="137"/>
      <c r="U12" s="138"/>
      <c r="V12" s="143"/>
      <c r="W12" s="144"/>
      <c r="X12" s="144"/>
      <c r="Y12" s="144"/>
      <c r="Z12" s="144"/>
      <c r="AA12" s="144"/>
      <c r="AB12" s="145"/>
      <c r="AC12" s="146"/>
      <c r="AD12" s="146"/>
      <c r="AE12" s="146"/>
      <c r="AF12" s="146"/>
      <c r="AG12" s="147"/>
      <c r="AH12" s="118" t="s">
        <v>545</v>
      </c>
      <c r="AI12" s="67"/>
      <c r="AJ12" s="67"/>
      <c r="AK12" s="67"/>
      <c r="AL12" s="67"/>
      <c r="AM12" s="67"/>
      <c r="AN12" s="67"/>
      <c r="AO12" s="119"/>
    </row>
    <row r="13" spans="1:41" ht="30" customHeight="1" thickBot="1" x14ac:dyDescent="0.2">
      <c r="B13" s="123" t="s">
        <v>6</v>
      </c>
      <c r="C13" s="87"/>
      <c r="D13" s="87"/>
      <c r="E13" s="124"/>
      <c r="F13" s="125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7"/>
      <c r="R13" s="128" t="s">
        <v>7</v>
      </c>
      <c r="S13" s="129"/>
      <c r="T13" s="129"/>
      <c r="U13" s="130"/>
      <c r="V13" s="131"/>
      <c r="W13" s="132"/>
      <c r="X13" s="132"/>
      <c r="Y13" s="132"/>
      <c r="Z13" s="132"/>
      <c r="AA13" s="132"/>
      <c r="AB13" s="133"/>
      <c r="AC13" s="134"/>
      <c r="AD13" s="134"/>
      <c r="AE13" s="134"/>
      <c r="AF13" s="134"/>
      <c r="AG13" s="135"/>
      <c r="AH13" s="120" t="s">
        <v>578</v>
      </c>
      <c r="AI13" s="108"/>
      <c r="AJ13" s="121" t="s">
        <v>575</v>
      </c>
      <c r="AK13" s="121"/>
      <c r="AL13" s="121"/>
      <c r="AM13" s="121"/>
      <c r="AN13" s="108" t="s">
        <v>578</v>
      </c>
      <c r="AO13" s="122"/>
    </row>
    <row r="14" spans="1:41" ht="13.5" customHeight="1" x14ac:dyDescent="0.15">
      <c r="B14" s="158" t="s">
        <v>0</v>
      </c>
      <c r="C14" s="159"/>
      <c r="D14" s="159"/>
      <c r="E14" s="160"/>
      <c r="F14" s="161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3"/>
      <c r="R14" s="164" t="s">
        <v>0</v>
      </c>
      <c r="S14" s="159"/>
      <c r="T14" s="159"/>
      <c r="U14" s="160"/>
      <c r="V14" s="161"/>
      <c r="W14" s="162"/>
      <c r="X14" s="162"/>
      <c r="Y14" s="162"/>
      <c r="Z14" s="162"/>
      <c r="AA14" s="162"/>
      <c r="AB14" s="165"/>
      <c r="AC14" s="166"/>
      <c r="AD14" s="166"/>
      <c r="AE14" s="166"/>
      <c r="AF14" s="166"/>
      <c r="AG14" s="167"/>
      <c r="AH14" s="148"/>
      <c r="AI14" s="149"/>
      <c r="AJ14" s="149"/>
      <c r="AK14" s="149"/>
      <c r="AL14" s="149"/>
      <c r="AM14" s="149"/>
      <c r="AN14" s="149"/>
      <c r="AO14" s="149"/>
    </row>
    <row r="15" spans="1:41" ht="30" customHeight="1" thickBot="1" x14ac:dyDescent="0.2">
      <c r="B15" s="100" t="s">
        <v>8</v>
      </c>
      <c r="C15" s="101"/>
      <c r="D15" s="101"/>
      <c r="E15" s="102"/>
      <c r="F15" s="152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4"/>
      <c r="R15" s="101" t="s">
        <v>9</v>
      </c>
      <c r="S15" s="101"/>
      <c r="T15" s="101"/>
      <c r="U15" s="102"/>
      <c r="V15" s="152"/>
      <c r="W15" s="153"/>
      <c r="X15" s="153"/>
      <c r="Y15" s="153"/>
      <c r="Z15" s="153"/>
      <c r="AA15" s="153"/>
      <c r="AB15" s="155"/>
      <c r="AC15" s="156"/>
      <c r="AD15" s="156"/>
      <c r="AE15" s="156"/>
      <c r="AF15" s="156"/>
      <c r="AG15" s="157"/>
      <c r="AH15" s="150"/>
      <c r="AI15" s="151"/>
      <c r="AJ15" s="151"/>
      <c r="AK15" s="151"/>
      <c r="AL15" s="151"/>
      <c r="AM15" s="151"/>
      <c r="AN15" s="151"/>
      <c r="AO15" s="151"/>
    </row>
    <row r="16" spans="1:41" ht="7.5" customHeight="1" x14ac:dyDescent="0.15"/>
    <row r="17" spans="2:41" ht="18" customHeight="1" thickBot="1" x14ac:dyDescent="0.2">
      <c r="B17" s="173" t="s">
        <v>10</v>
      </c>
      <c r="C17" s="173"/>
      <c r="D17" s="173"/>
      <c r="E17" s="173"/>
      <c r="F17" s="173"/>
      <c r="G17" s="173"/>
      <c r="H17" s="174" t="s">
        <v>577</v>
      </c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</row>
    <row r="18" spans="2:41" ht="13.5" customHeight="1" x14ac:dyDescent="0.15">
      <c r="B18" s="175" t="s">
        <v>11</v>
      </c>
      <c r="C18" s="176"/>
      <c r="D18" s="179" t="s">
        <v>12</v>
      </c>
      <c r="E18" s="179"/>
      <c r="F18" s="181" t="s">
        <v>0</v>
      </c>
      <c r="G18" s="182"/>
      <c r="H18" s="182"/>
      <c r="I18" s="182"/>
      <c r="J18" s="182"/>
      <c r="K18" s="182" t="s">
        <v>0</v>
      </c>
      <c r="L18" s="182"/>
      <c r="M18" s="182"/>
      <c r="N18" s="182"/>
      <c r="O18" s="183"/>
      <c r="P18" s="168" t="s">
        <v>576</v>
      </c>
      <c r="Q18" s="169"/>
      <c r="R18" s="168" t="s">
        <v>15</v>
      </c>
      <c r="S18" s="169"/>
      <c r="T18" s="168" t="s">
        <v>16</v>
      </c>
      <c r="U18" s="171"/>
      <c r="V18" s="175" t="s">
        <v>11</v>
      </c>
      <c r="W18" s="176"/>
      <c r="X18" s="179" t="s">
        <v>12</v>
      </c>
      <c r="Y18" s="179"/>
      <c r="Z18" s="181" t="s">
        <v>0</v>
      </c>
      <c r="AA18" s="182"/>
      <c r="AB18" s="182"/>
      <c r="AC18" s="182"/>
      <c r="AD18" s="182"/>
      <c r="AE18" s="182" t="s">
        <v>0</v>
      </c>
      <c r="AF18" s="182"/>
      <c r="AG18" s="182"/>
      <c r="AH18" s="182"/>
      <c r="AI18" s="183"/>
      <c r="AJ18" s="168" t="s">
        <v>576</v>
      </c>
      <c r="AK18" s="169"/>
      <c r="AL18" s="168" t="s">
        <v>15</v>
      </c>
      <c r="AM18" s="169"/>
      <c r="AN18" s="168" t="s">
        <v>16</v>
      </c>
      <c r="AO18" s="171"/>
    </row>
    <row r="19" spans="2:41" ht="30" customHeight="1" thickBot="1" x14ac:dyDescent="0.2">
      <c r="B19" s="177"/>
      <c r="C19" s="178"/>
      <c r="D19" s="180"/>
      <c r="E19" s="180"/>
      <c r="F19" s="184" t="s">
        <v>542</v>
      </c>
      <c r="G19" s="185"/>
      <c r="H19" s="185"/>
      <c r="I19" s="185"/>
      <c r="J19" s="185"/>
      <c r="K19" s="185" t="s">
        <v>543</v>
      </c>
      <c r="L19" s="185"/>
      <c r="M19" s="185"/>
      <c r="N19" s="185"/>
      <c r="O19" s="186"/>
      <c r="P19" s="170"/>
      <c r="Q19" s="170"/>
      <c r="R19" s="170"/>
      <c r="S19" s="170"/>
      <c r="T19" s="170"/>
      <c r="U19" s="172"/>
      <c r="V19" s="177"/>
      <c r="W19" s="178"/>
      <c r="X19" s="180"/>
      <c r="Y19" s="180"/>
      <c r="Z19" s="184" t="s">
        <v>542</v>
      </c>
      <c r="AA19" s="185"/>
      <c r="AB19" s="185"/>
      <c r="AC19" s="185"/>
      <c r="AD19" s="185"/>
      <c r="AE19" s="185" t="s">
        <v>543</v>
      </c>
      <c r="AF19" s="185"/>
      <c r="AG19" s="185"/>
      <c r="AH19" s="185"/>
      <c r="AI19" s="186"/>
      <c r="AJ19" s="170"/>
      <c r="AK19" s="170"/>
      <c r="AL19" s="170"/>
      <c r="AM19" s="170"/>
      <c r="AN19" s="170"/>
      <c r="AO19" s="172"/>
    </row>
    <row r="20" spans="2:41" ht="13.5" customHeight="1" thickTop="1" x14ac:dyDescent="0.15">
      <c r="B20" s="187">
        <v>1</v>
      </c>
      <c r="C20" s="188"/>
      <c r="D20" s="191"/>
      <c r="E20" s="191"/>
      <c r="F20" s="193"/>
      <c r="G20" s="194"/>
      <c r="H20" s="194"/>
      <c r="I20" s="194"/>
      <c r="J20" s="194"/>
      <c r="K20" s="194"/>
      <c r="L20" s="194"/>
      <c r="M20" s="194"/>
      <c r="N20" s="194"/>
      <c r="O20" s="195"/>
      <c r="P20" s="191"/>
      <c r="Q20" s="191"/>
      <c r="R20" s="196"/>
      <c r="S20" s="197"/>
      <c r="T20" s="196" t="s">
        <v>544</v>
      </c>
      <c r="U20" s="206"/>
      <c r="V20" s="187">
        <v>7</v>
      </c>
      <c r="W20" s="188"/>
      <c r="X20" s="191"/>
      <c r="Y20" s="191"/>
      <c r="Z20" s="193"/>
      <c r="AA20" s="194"/>
      <c r="AB20" s="194"/>
      <c r="AC20" s="194"/>
      <c r="AD20" s="194"/>
      <c r="AE20" s="194"/>
      <c r="AF20" s="194"/>
      <c r="AG20" s="194"/>
      <c r="AH20" s="194"/>
      <c r="AI20" s="195"/>
      <c r="AJ20" s="191"/>
      <c r="AK20" s="191"/>
      <c r="AL20" s="196"/>
      <c r="AM20" s="197"/>
      <c r="AN20" s="196" t="s">
        <v>597</v>
      </c>
      <c r="AO20" s="206"/>
    </row>
    <row r="21" spans="2:41" ht="30" customHeight="1" x14ac:dyDescent="0.15">
      <c r="B21" s="189"/>
      <c r="C21" s="190"/>
      <c r="D21" s="192"/>
      <c r="E21" s="192"/>
      <c r="F21" s="208"/>
      <c r="G21" s="209"/>
      <c r="H21" s="209"/>
      <c r="I21" s="209"/>
      <c r="J21" s="209"/>
      <c r="K21" s="209"/>
      <c r="L21" s="209"/>
      <c r="M21" s="209"/>
      <c r="N21" s="209"/>
      <c r="O21" s="210"/>
      <c r="P21" s="192"/>
      <c r="Q21" s="192"/>
      <c r="R21" s="198"/>
      <c r="S21" s="84"/>
      <c r="T21" s="198"/>
      <c r="U21" s="207"/>
      <c r="V21" s="189"/>
      <c r="W21" s="190"/>
      <c r="X21" s="192"/>
      <c r="Y21" s="192"/>
      <c r="Z21" s="208"/>
      <c r="AA21" s="209"/>
      <c r="AB21" s="209"/>
      <c r="AC21" s="209"/>
      <c r="AD21" s="209"/>
      <c r="AE21" s="209"/>
      <c r="AF21" s="209"/>
      <c r="AG21" s="209"/>
      <c r="AH21" s="209"/>
      <c r="AI21" s="210"/>
      <c r="AJ21" s="192"/>
      <c r="AK21" s="192"/>
      <c r="AL21" s="198"/>
      <c r="AM21" s="84"/>
      <c r="AN21" s="198"/>
      <c r="AO21" s="207"/>
    </row>
    <row r="22" spans="2:41" ht="13.5" customHeight="1" x14ac:dyDescent="0.15">
      <c r="B22" s="199">
        <v>2</v>
      </c>
      <c r="C22" s="200"/>
      <c r="D22" s="203"/>
      <c r="E22" s="203"/>
      <c r="F22" s="161"/>
      <c r="G22" s="162"/>
      <c r="H22" s="162"/>
      <c r="I22" s="162"/>
      <c r="J22" s="162"/>
      <c r="K22" s="162"/>
      <c r="L22" s="162"/>
      <c r="M22" s="162"/>
      <c r="N22" s="162"/>
      <c r="O22" s="163"/>
      <c r="P22" s="203"/>
      <c r="Q22" s="203"/>
      <c r="R22" s="205"/>
      <c r="S22" s="107"/>
      <c r="T22" s="211" t="s">
        <v>544</v>
      </c>
      <c r="U22" s="212"/>
      <c r="V22" s="199">
        <v>8</v>
      </c>
      <c r="W22" s="200"/>
      <c r="X22" s="203"/>
      <c r="Y22" s="203"/>
      <c r="Z22" s="161"/>
      <c r="AA22" s="162"/>
      <c r="AB22" s="162"/>
      <c r="AC22" s="162"/>
      <c r="AD22" s="162"/>
      <c r="AE22" s="162"/>
      <c r="AF22" s="162"/>
      <c r="AG22" s="162"/>
      <c r="AH22" s="162"/>
      <c r="AI22" s="163"/>
      <c r="AJ22" s="203"/>
      <c r="AK22" s="203"/>
      <c r="AL22" s="205"/>
      <c r="AM22" s="107"/>
      <c r="AN22" s="211" t="s">
        <v>544</v>
      </c>
      <c r="AO22" s="212"/>
    </row>
    <row r="23" spans="2:41" ht="30" customHeight="1" x14ac:dyDescent="0.15">
      <c r="B23" s="201"/>
      <c r="C23" s="202"/>
      <c r="D23" s="204"/>
      <c r="E23" s="204"/>
      <c r="F23" s="215"/>
      <c r="G23" s="216"/>
      <c r="H23" s="216"/>
      <c r="I23" s="216"/>
      <c r="J23" s="216"/>
      <c r="K23" s="216"/>
      <c r="L23" s="216"/>
      <c r="M23" s="216"/>
      <c r="N23" s="216"/>
      <c r="O23" s="217"/>
      <c r="P23" s="204"/>
      <c r="Q23" s="204"/>
      <c r="R23" s="198"/>
      <c r="S23" s="84"/>
      <c r="T23" s="213"/>
      <c r="U23" s="214"/>
      <c r="V23" s="201"/>
      <c r="W23" s="202"/>
      <c r="X23" s="204"/>
      <c r="Y23" s="204"/>
      <c r="Z23" s="215"/>
      <c r="AA23" s="216"/>
      <c r="AB23" s="216"/>
      <c r="AC23" s="216"/>
      <c r="AD23" s="216"/>
      <c r="AE23" s="216"/>
      <c r="AF23" s="216"/>
      <c r="AG23" s="216"/>
      <c r="AH23" s="216"/>
      <c r="AI23" s="217"/>
      <c r="AJ23" s="204"/>
      <c r="AK23" s="204"/>
      <c r="AL23" s="198"/>
      <c r="AM23" s="84"/>
      <c r="AN23" s="213"/>
      <c r="AO23" s="214"/>
    </row>
    <row r="24" spans="2:41" ht="13.5" customHeight="1" x14ac:dyDescent="0.15">
      <c r="B24" s="189">
        <v>3</v>
      </c>
      <c r="C24" s="190"/>
      <c r="D24" s="203"/>
      <c r="E24" s="203"/>
      <c r="F24" s="161"/>
      <c r="G24" s="162"/>
      <c r="H24" s="162"/>
      <c r="I24" s="162"/>
      <c r="J24" s="162"/>
      <c r="K24" s="162"/>
      <c r="L24" s="162"/>
      <c r="M24" s="162"/>
      <c r="N24" s="162"/>
      <c r="O24" s="163"/>
      <c r="P24" s="203"/>
      <c r="Q24" s="203"/>
      <c r="R24" s="205"/>
      <c r="S24" s="107"/>
      <c r="T24" s="211" t="s">
        <v>544</v>
      </c>
      <c r="U24" s="212"/>
      <c r="V24" s="189">
        <v>9</v>
      </c>
      <c r="W24" s="190"/>
      <c r="X24" s="203"/>
      <c r="Y24" s="203"/>
      <c r="Z24" s="161"/>
      <c r="AA24" s="162"/>
      <c r="AB24" s="162"/>
      <c r="AC24" s="162"/>
      <c r="AD24" s="162"/>
      <c r="AE24" s="162"/>
      <c r="AF24" s="162"/>
      <c r="AG24" s="162"/>
      <c r="AH24" s="162"/>
      <c r="AI24" s="163"/>
      <c r="AJ24" s="203"/>
      <c r="AK24" s="203"/>
      <c r="AL24" s="205"/>
      <c r="AM24" s="107"/>
      <c r="AN24" s="211" t="s">
        <v>544</v>
      </c>
      <c r="AO24" s="212"/>
    </row>
    <row r="25" spans="2:41" ht="30" customHeight="1" x14ac:dyDescent="0.15">
      <c r="B25" s="189"/>
      <c r="C25" s="190"/>
      <c r="D25" s="204"/>
      <c r="E25" s="204"/>
      <c r="F25" s="215"/>
      <c r="G25" s="216"/>
      <c r="H25" s="216"/>
      <c r="I25" s="216"/>
      <c r="J25" s="216"/>
      <c r="K25" s="216"/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189"/>
      <c r="W25" s="190"/>
      <c r="X25" s="204"/>
      <c r="Y25" s="204"/>
      <c r="Z25" s="215"/>
      <c r="AA25" s="216"/>
      <c r="AB25" s="216"/>
      <c r="AC25" s="216"/>
      <c r="AD25" s="216"/>
      <c r="AE25" s="216"/>
      <c r="AF25" s="216"/>
      <c r="AG25" s="216"/>
      <c r="AH25" s="216"/>
      <c r="AI25" s="217"/>
      <c r="AJ25" s="204"/>
      <c r="AK25" s="204"/>
      <c r="AL25" s="198"/>
      <c r="AM25" s="84"/>
      <c r="AN25" s="213"/>
      <c r="AO25" s="214"/>
    </row>
    <row r="26" spans="2:41" ht="13.5" customHeight="1" x14ac:dyDescent="0.15">
      <c r="B26" s="199">
        <v>4</v>
      </c>
      <c r="C26" s="200"/>
      <c r="D26" s="203"/>
      <c r="E26" s="203"/>
      <c r="F26" s="161"/>
      <c r="G26" s="162"/>
      <c r="H26" s="162"/>
      <c r="I26" s="162"/>
      <c r="J26" s="162"/>
      <c r="K26" s="162"/>
      <c r="L26" s="162"/>
      <c r="M26" s="162"/>
      <c r="N26" s="162"/>
      <c r="O26" s="163"/>
      <c r="P26" s="203"/>
      <c r="Q26" s="203"/>
      <c r="R26" s="205"/>
      <c r="S26" s="107"/>
      <c r="T26" s="211" t="s">
        <v>544</v>
      </c>
      <c r="U26" s="212"/>
      <c r="V26" s="199">
        <v>10</v>
      </c>
      <c r="W26" s="200"/>
      <c r="X26" s="203"/>
      <c r="Y26" s="203"/>
      <c r="Z26" s="161"/>
      <c r="AA26" s="162"/>
      <c r="AB26" s="162"/>
      <c r="AC26" s="162"/>
      <c r="AD26" s="162"/>
      <c r="AE26" s="162"/>
      <c r="AF26" s="162"/>
      <c r="AG26" s="162"/>
      <c r="AH26" s="162"/>
      <c r="AI26" s="163"/>
      <c r="AJ26" s="203"/>
      <c r="AK26" s="203"/>
      <c r="AL26" s="205"/>
      <c r="AM26" s="107"/>
      <c r="AN26" s="211" t="s">
        <v>544</v>
      </c>
      <c r="AO26" s="212"/>
    </row>
    <row r="27" spans="2:41" ht="30" customHeight="1" x14ac:dyDescent="0.15">
      <c r="B27" s="201"/>
      <c r="C27" s="202"/>
      <c r="D27" s="204"/>
      <c r="E27" s="204"/>
      <c r="F27" s="215"/>
      <c r="G27" s="216"/>
      <c r="H27" s="216"/>
      <c r="I27" s="216"/>
      <c r="J27" s="216"/>
      <c r="K27" s="216"/>
      <c r="L27" s="216"/>
      <c r="M27" s="216"/>
      <c r="N27" s="216"/>
      <c r="O27" s="217"/>
      <c r="P27" s="204"/>
      <c r="Q27" s="204"/>
      <c r="R27" s="198"/>
      <c r="S27" s="84"/>
      <c r="T27" s="213"/>
      <c r="U27" s="214"/>
      <c r="V27" s="201"/>
      <c r="W27" s="202"/>
      <c r="X27" s="204"/>
      <c r="Y27" s="204"/>
      <c r="Z27" s="215"/>
      <c r="AA27" s="216"/>
      <c r="AB27" s="216"/>
      <c r="AC27" s="216"/>
      <c r="AD27" s="216"/>
      <c r="AE27" s="216"/>
      <c r="AF27" s="216"/>
      <c r="AG27" s="216"/>
      <c r="AH27" s="216"/>
      <c r="AI27" s="217"/>
      <c r="AJ27" s="204"/>
      <c r="AK27" s="204"/>
      <c r="AL27" s="198"/>
      <c r="AM27" s="84"/>
      <c r="AN27" s="213"/>
      <c r="AO27" s="214"/>
    </row>
    <row r="28" spans="2:41" ht="13.5" customHeight="1" x14ac:dyDescent="0.15">
      <c r="B28" s="189">
        <v>5</v>
      </c>
      <c r="C28" s="190"/>
      <c r="D28" s="203"/>
      <c r="E28" s="203"/>
      <c r="F28" s="161"/>
      <c r="G28" s="162"/>
      <c r="H28" s="162"/>
      <c r="I28" s="162"/>
      <c r="J28" s="162"/>
      <c r="K28" s="162"/>
      <c r="L28" s="162"/>
      <c r="M28" s="162"/>
      <c r="N28" s="162"/>
      <c r="O28" s="163"/>
      <c r="P28" s="203"/>
      <c r="Q28" s="203"/>
      <c r="R28" s="205"/>
      <c r="S28" s="107"/>
      <c r="T28" s="211" t="s">
        <v>544</v>
      </c>
      <c r="U28" s="212"/>
      <c r="V28" s="218">
        <v>11</v>
      </c>
      <c r="W28" s="219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11" t="s">
        <v>544</v>
      </c>
      <c r="AO28" s="212"/>
    </row>
    <row r="29" spans="2:41" ht="30" customHeight="1" x14ac:dyDescent="0.15">
      <c r="B29" s="189"/>
      <c r="C29" s="190"/>
      <c r="D29" s="204"/>
      <c r="E29" s="204"/>
      <c r="F29" s="215"/>
      <c r="G29" s="216"/>
      <c r="H29" s="216"/>
      <c r="I29" s="216"/>
      <c r="J29" s="216"/>
      <c r="K29" s="216"/>
      <c r="L29" s="216"/>
      <c r="M29" s="216"/>
      <c r="N29" s="216"/>
      <c r="O29" s="217"/>
      <c r="P29" s="204"/>
      <c r="Q29" s="204"/>
      <c r="R29" s="198"/>
      <c r="S29" s="84"/>
      <c r="T29" s="213"/>
      <c r="U29" s="214"/>
      <c r="V29" s="218"/>
      <c r="W29" s="219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13"/>
      <c r="AO29" s="214"/>
    </row>
    <row r="30" spans="2:41" ht="13.5" customHeight="1" x14ac:dyDescent="0.15">
      <c r="B30" s="199">
        <v>6</v>
      </c>
      <c r="C30" s="200"/>
      <c r="D30" s="203"/>
      <c r="E30" s="203"/>
      <c r="F30" s="161"/>
      <c r="G30" s="162"/>
      <c r="H30" s="162"/>
      <c r="I30" s="162"/>
      <c r="J30" s="162"/>
      <c r="K30" s="162"/>
      <c r="L30" s="162"/>
      <c r="M30" s="162"/>
      <c r="N30" s="162"/>
      <c r="O30" s="163"/>
      <c r="P30" s="203"/>
      <c r="Q30" s="203"/>
      <c r="R30" s="205"/>
      <c r="S30" s="107"/>
      <c r="T30" s="211" t="s">
        <v>544</v>
      </c>
      <c r="U30" s="212"/>
      <c r="V30" s="218">
        <v>12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11" t="s">
        <v>544</v>
      </c>
      <c r="AO30" s="212"/>
    </row>
    <row r="31" spans="2:41" ht="30" customHeight="1" thickBot="1" x14ac:dyDescent="0.2">
      <c r="B31" s="220"/>
      <c r="C31" s="221"/>
      <c r="D31" s="222"/>
      <c r="E31" s="222"/>
      <c r="F31" s="152"/>
      <c r="G31" s="153"/>
      <c r="H31" s="153"/>
      <c r="I31" s="153"/>
      <c r="J31" s="153"/>
      <c r="K31" s="153"/>
      <c r="L31" s="153"/>
      <c r="M31" s="153"/>
      <c r="N31" s="153"/>
      <c r="O31" s="154"/>
      <c r="P31" s="222"/>
      <c r="Q31" s="222"/>
      <c r="R31" s="120"/>
      <c r="S31" s="109"/>
      <c r="T31" s="223"/>
      <c r="U31" s="224"/>
      <c r="V31" s="225"/>
      <c r="W31" s="226"/>
      <c r="X31" s="222"/>
      <c r="Y31" s="222"/>
      <c r="Z31" s="152"/>
      <c r="AA31" s="153"/>
      <c r="AB31" s="153"/>
      <c r="AC31" s="153"/>
      <c r="AD31" s="153"/>
      <c r="AE31" s="153"/>
      <c r="AF31" s="153"/>
      <c r="AG31" s="153"/>
      <c r="AH31" s="153"/>
      <c r="AI31" s="154"/>
      <c r="AJ31" s="222"/>
      <c r="AK31" s="222"/>
      <c r="AL31" s="120"/>
      <c r="AM31" s="109"/>
      <c r="AN31" s="223"/>
      <c r="AO31" s="224"/>
    </row>
    <row r="32" spans="2:41" ht="7.5" customHeight="1" x14ac:dyDescent="0.15"/>
    <row r="33" spans="2:43" ht="18" customHeight="1" thickBot="1" x14ac:dyDescent="0.2">
      <c r="B33" s="173" t="s">
        <v>601</v>
      </c>
      <c r="C33" s="173"/>
      <c r="D33" s="173"/>
      <c r="E33" s="173"/>
      <c r="F33" s="173"/>
      <c r="G33" s="173"/>
      <c r="H33" s="173"/>
      <c r="I33" s="173"/>
      <c r="J33" s="173"/>
      <c r="K33" s="173"/>
      <c r="L33" s="227" t="s">
        <v>600</v>
      </c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</row>
    <row r="34" spans="2:43" ht="30" customHeight="1" x14ac:dyDescent="0.15">
      <c r="B34" s="228" t="s">
        <v>598</v>
      </c>
      <c r="C34" s="229"/>
      <c r="D34" s="229"/>
      <c r="E34" s="229"/>
      <c r="F34" s="230"/>
      <c r="G34" s="234"/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9"/>
      <c r="V34" s="228" t="s">
        <v>599</v>
      </c>
      <c r="W34" s="229"/>
      <c r="X34" s="229"/>
      <c r="Y34" s="229"/>
      <c r="Z34" s="230"/>
      <c r="AA34" s="234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  <c r="AL34" s="235"/>
      <c r="AM34" s="235"/>
      <c r="AN34" s="235"/>
      <c r="AO34" s="239"/>
    </row>
    <row r="35" spans="2:43" ht="30" customHeight="1" thickBot="1" x14ac:dyDescent="0.2">
      <c r="B35" s="231"/>
      <c r="C35" s="232"/>
      <c r="D35" s="232"/>
      <c r="E35" s="232"/>
      <c r="F35" s="233"/>
      <c r="G35" s="236"/>
      <c r="H35" s="237"/>
      <c r="I35" s="237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8"/>
      <c r="V35" s="231"/>
      <c r="W35" s="232"/>
      <c r="X35" s="232"/>
      <c r="Y35" s="232"/>
      <c r="Z35" s="233"/>
      <c r="AA35" s="236"/>
      <c r="AB35" s="237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7"/>
      <c r="AO35" s="238"/>
    </row>
    <row r="36" spans="2:43" ht="7.5" customHeight="1" x14ac:dyDescent="0.15"/>
    <row r="37" spans="2:43" ht="23.45" customHeight="1" x14ac:dyDescent="0.15"/>
  </sheetData>
  <sheetProtection sheet="1" objects="1" scenarios="1"/>
  <mergeCells count="226"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Normal="100" zoomScaleSheetLayoutView="100" workbookViewId="0">
      <selection activeCell="BD27" sqref="BD27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54" t="str">
        <f>入力見本!B1</f>
        <v>２０１９（令和元）年度
神奈川県中学校バレーボール部活動普及・育成事業
（指導者研修会兼新人研修会）参加申込書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 x14ac:dyDescent="0.2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>
        <v>1</v>
      </c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>
        <v>7134</v>
      </c>
      <c r="T2" s="59"/>
      <c r="U2" s="59"/>
      <c r="V2" s="59"/>
      <c r="W2" s="59"/>
      <c r="X2" s="59"/>
      <c r="Y2" s="60"/>
      <c r="Z2" s="62" t="str">
        <f>IF(S2="","",VLOOKUP(S2,チーム番号!A2:E501,2,FALSE))</f>
        <v>県央</v>
      </c>
      <c r="AA2" s="63"/>
      <c r="AB2" s="63"/>
      <c r="AC2" s="63"/>
      <c r="AD2" s="63"/>
      <c r="AE2" s="63"/>
      <c r="AF2" s="64" t="s">
        <v>582</v>
      </c>
      <c r="AG2" s="64"/>
      <c r="AH2" s="64"/>
      <c r="AI2" s="64"/>
      <c r="AJ2" s="65"/>
      <c r="AK2" s="1"/>
    </row>
    <row r="3" spans="1:41" ht="13.5" customHeight="1" x14ac:dyDescent="0.15">
      <c r="A3" s="55"/>
      <c r="B3" s="66" t="s">
        <v>583</v>
      </c>
      <c r="C3" s="67"/>
      <c r="D3" s="67"/>
      <c r="E3" s="68"/>
      <c r="F3" s="255" t="str">
        <f>IF(S2="","",VLOOKUP(S2,チーム番号!A2:E501,5,FALSE))</f>
        <v>海老名市立有馬中学校</v>
      </c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  <c r="Z3" s="256"/>
      <c r="AA3" s="257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 x14ac:dyDescent="0.15">
      <c r="A4" s="55"/>
      <c r="B4" s="69"/>
      <c r="C4" s="70"/>
      <c r="D4" s="70"/>
      <c r="E4" s="71"/>
      <c r="F4" s="258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60"/>
      <c r="AB4" s="94" t="s">
        <v>689</v>
      </c>
      <c r="AC4" s="95"/>
      <c r="AD4" s="95"/>
      <c r="AE4" s="95"/>
      <c r="AF4" s="4" t="s">
        <v>584</v>
      </c>
      <c r="AG4" s="95" t="s">
        <v>690</v>
      </c>
      <c r="AH4" s="95"/>
      <c r="AI4" s="95"/>
      <c r="AJ4" s="95"/>
      <c r="AK4" s="4" t="s">
        <v>584</v>
      </c>
      <c r="AL4" s="95" t="s">
        <v>691</v>
      </c>
      <c r="AM4" s="95"/>
      <c r="AN4" s="95"/>
      <c r="AO4" s="96"/>
    </row>
    <row r="5" spans="1:41" ht="13.5" customHeight="1" x14ac:dyDescent="0.15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 t="s">
        <v>688</v>
      </c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585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 x14ac:dyDescent="0.2">
      <c r="A6" s="55"/>
      <c r="B6" s="100"/>
      <c r="C6" s="101"/>
      <c r="D6" s="101"/>
      <c r="E6" s="102"/>
      <c r="F6" s="113" t="s">
        <v>686</v>
      </c>
      <c r="G6" s="114"/>
      <c r="H6" s="24" t="s">
        <v>586</v>
      </c>
      <c r="I6" s="115" t="s">
        <v>687</v>
      </c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 t="s">
        <v>692</v>
      </c>
      <c r="AC6" s="78"/>
      <c r="AD6" s="78"/>
      <c r="AE6" s="78"/>
      <c r="AF6" s="25" t="s">
        <v>587</v>
      </c>
      <c r="AG6" s="78" t="s">
        <v>693</v>
      </c>
      <c r="AH6" s="78"/>
      <c r="AI6" s="78"/>
      <c r="AJ6" s="78"/>
      <c r="AK6" s="25" t="s">
        <v>587</v>
      </c>
      <c r="AL6" s="78" t="s">
        <v>694</v>
      </c>
      <c r="AM6" s="78"/>
      <c r="AN6" s="78"/>
      <c r="AO6" s="79"/>
    </row>
    <row r="7" spans="1:41" s="2" customFormat="1" ht="30" customHeight="1" thickBot="1" x14ac:dyDescent="0.2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582</v>
      </c>
      <c r="AG7" s="88"/>
      <c r="AH7" s="88"/>
      <c r="AI7" s="88"/>
      <c r="AJ7" s="89"/>
      <c r="AK7" s="1"/>
    </row>
    <row r="8" spans="1:41" ht="13.5" customHeight="1" x14ac:dyDescent="0.15">
      <c r="A8" s="55"/>
      <c r="B8" s="66" t="s">
        <v>590</v>
      </c>
      <c r="C8" s="67"/>
      <c r="D8" s="67"/>
      <c r="E8" s="68"/>
      <c r="F8" s="255" t="str">
        <f>IF(S7="","",VLOOKUP(S7,チーム番号!A2:E501,5,FALSE))</f>
        <v/>
      </c>
      <c r="G8" s="256"/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  <c r="AA8" s="257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 x14ac:dyDescent="0.15">
      <c r="A9" s="55"/>
      <c r="B9" s="69"/>
      <c r="C9" s="70"/>
      <c r="D9" s="70"/>
      <c r="E9" s="71"/>
      <c r="F9" s="258"/>
      <c r="G9" s="259"/>
      <c r="H9" s="259"/>
      <c r="I9" s="259"/>
      <c r="J9" s="259"/>
      <c r="K9" s="259"/>
      <c r="L9" s="259"/>
      <c r="M9" s="259"/>
      <c r="N9" s="259"/>
      <c r="O9" s="259"/>
      <c r="P9" s="259"/>
      <c r="Q9" s="259"/>
      <c r="R9" s="259"/>
      <c r="S9" s="259"/>
      <c r="T9" s="259"/>
      <c r="U9" s="259"/>
      <c r="V9" s="259"/>
      <c r="W9" s="259"/>
      <c r="X9" s="259"/>
      <c r="Y9" s="259"/>
      <c r="Z9" s="259"/>
      <c r="AA9" s="260"/>
      <c r="AB9" s="94"/>
      <c r="AC9" s="95"/>
      <c r="AD9" s="95"/>
      <c r="AE9" s="95"/>
      <c r="AF9" s="4" t="s">
        <v>587</v>
      </c>
      <c r="AG9" s="95"/>
      <c r="AH9" s="95"/>
      <c r="AI9" s="95"/>
      <c r="AJ9" s="95"/>
      <c r="AK9" s="4" t="s">
        <v>587</v>
      </c>
      <c r="AL9" s="95"/>
      <c r="AM9" s="95"/>
      <c r="AN9" s="95"/>
      <c r="AO9" s="96"/>
    </row>
    <row r="10" spans="1:41" ht="13.5" customHeight="1" x14ac:dyDescent="0.15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591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 x14ac:dyDescent="0.2">
      <c r="A11" s="55"/>
      <c r="B11" s="261"/>
      <c r="C11" s="262"/>
      <c r="D11" s="262"/>
      <c r="E11" s="263"/>
      <c r="F11" s="266"/>
      <c r="G11" s="267"/>
      <c r="H11" s="48" t="s">
        <v>592</v>
      </c>
      <c r="I11" s="268"/>
      <c r="J11" s="268"/>
      <c r="K11" s="269"/>
      <c r="L11" s="264"/>
      <c r="M11" s="264"/>
      <c r="N11" s="264"/>
      <c r="O11" s="264"/>
      <c r="P11" s="264"/>
      <c r="Q11" s="264"/>
      <c r="R11" s="264"/>
      <c r="S11" s="264"/>
      <c r="T11" s="264"/>
      <c r="U11" s="264"/>
      <c r="V11" s="264"/>
      <c r="W11" s="264"/>
      <c r="X11" s="264"/>
      <c r="Y11" s="264"/>
      <c r="Z11" s="264"/>
      <c r="AA11" s="265"/>
      <c r="AB11" s="270"/>
      <c r="AC11" s="271"/>
      <c r="AD11" s="271"/>
      <c r="AE11" s="271"/>
      <c r="AF11" s="49" t="s">
        <v>587</v>
      </c>
      <c r="AG11" s="271"/>
      <c r="AH11" s="271"/>
      <c r="AI11" s="271"/>
      <c r="AJ11" s="271"/>
      <c r="AK11" s="49" t="s">
        <v>587</v>
      </c>
      <c r="AL11" s="271"/>
      <c r="AM11" s="271"/>
      <c r="AN11" s="271"/>
      <c r="AO11" s="272"/>
    </row>
    <row r="12" spans="1:41" ht="13.5" customHeight="1" x14ac:dyDescent="0.15">
      <c r="B12" s="273" t="s">
        <v>683</v>
      </c>
      <c r="C12" s="274"/>
      <c r="D12" s="274"/>
      <c r="E12" s="275"/>
      <c r="F12" s="276" t="s">
        <v>697</v>
      </c>
      <c r="G12" s="277"/>
      <c r="H12" s="277"/>
      <c r="I12" s="277"/>
      <c r="J12" s="277"/>
      <c r="K12" s="277" t="s">
        <v>698</v>
      </c>
      <c r="L12" s="277"/>
      <c r="M12" s="277"/>
      <c r="N12" s="277"/>
      <c r="O12" s="278"/>
      <c r="P12" s="282" t="s">
        <v>545</v>
      </c>
      <c r="Q12" s="283"/>
      <c r="R12" s="283"/>
      <c r="S12" s="283"/>
      <c r="T12" s="283"/>
      <c r="U12" s="284"/>
      <c r="V12" s="273" t="s">
        <v>0</v>
      </c>
      <c r="W12" s="274"/>
      <c r="X12" s="274"/>
      <c r="Y12" s="275"/>
      <c r="Z12" s="276" t="s">
        <v>701</v>
      </c>
      <c r="AA12" s="277"/>
      <c r="AB12" s="277"/>
      <c r="AC12" s="277"/>
      <c r="AD12" s="277"/>
      <c r="AE12" s="277" t="s">
        <v>702</v>
      </c>
      <c r="AF12" s="277"/>
      <c r="AG12" s="277"/>
      <c r="AH12" s="277"/>
      <c r="AI12" s="278"/>
      <c r="AJ12" s="282" t="s">
        <v>593</v>
      </c>
      <c r="AK12" s="283"/>
      <c r="AL12" s="283"/>
      <c r="AM12" s="283"/>
      <c r="AN12" s="283"/>
      <c r="AO12" s="284"/>
    </row>
    <row r="13" spans="1:41" ht="15" customHeight="1" x14ac:dyDescent="0.15">
      <c r="B13" s="279" t="s">
        <v>6</v>
      </c>
      <c r="C13" s="280"/>
      <c r="D13" s="280"/>
      <c r="E13" s="281"/>
      <c r="F13" s="288" t="s">
        <v>695</v>
      </c>
      <c r="G13" s="264"/>
      <c r="H13" s="264"/>
      <c r="I13" s="264"/>
      <c r="J13" s="289"/>
      <c r="K13" s="264" t="s">
        <v>696</v>
      </c>
      <c r="L13" s="264"/>
      <c r="M13" s="264"/>
      <c r="N13" s="264"/>
      <c r="O13" s="265"/>
      <c r="P13" s="52" t="s">
        <v>544</v>
      </c>
      <c r="Q13" s="291" t="s">
        <v>678</v>
      </c>
      <c r="R13" s="291"/>
      <c r="S13" s="291"/>
      <c r="T13" s="291"/>
      <c r="U13" s="292"/>
      <c r="V13" s="279" t="s">
        <v>594</v>
      </c>
      <c r="W13" s="280"/>
      <c r="X13" s="280"/>
      <c r="Y13" s="281"/>
      <c r="Z13" s="288" t="s">
        <v>699</v>
      </c>
      <c r="AA13" s="264"/>
      <c r="AB13" s="264"/>
      <c r="AC13" s="264"/>
      <c r="AD13" s="289"/>
      <c r="AE13" s="264" t="s">
        <v>700</v>
      </c>
      <c r="AF13" s="264"/>
      <c r="AG13" s="264"/>
      <c r="AH13" s="264"/>
      <c r="AI13" s="265"/>
      <c r="AJ13" s="53" t="s">
        <v>544</v>
      </c>
      <c r="AK13" s="291" t="s">
        <v>680</v>
      </c>
      <c r="AL13" s="291"/>
      <c r="AM13" s="291"/>
      <c r="AN13" s="291"/>
      <c r="AO13" s="292"/>
    </row>
    <row r="14" spans="1:41" ht="15" customHeight="1" thickBot="1" x14ac:dyDescent="0.2">
      <c r="B14" s="100"/>
      <c r="C14" s="101"/>
      <c r="D14" s="101"/>
      <c r="E14" s="102"/>
      <c r="F14" s="120"/>
      <c r="G14" s="108"/>
      <c r="H14" s="108"/>
      <c r="I14" s="108"/>
      <c r="J14" s="290"/>
      <c r="K14" s="108"/>
      <c r="L14" s="108"/>
      <c r="M14" s="108"/>
      <c r="N14" s="108"/>
      <c r="O14" s="109"/>
      <c r="P14" s="46"/>
      <c r="Q14" s="293" t="s">
        <v>679</v>
      </c>
      <c r="R14" s="293"/>
      <c r="S14" s="293"/>
      <c r="T14" s="293"/>
      <c r="U14" s="294"/>
      <c r="V14" s="100"/>
      <c r="W14" s="101"/>
      <c r="X14" s="101"/>
      <c r="Y14" s="102"/>
      <c r="Z14" s="120"/>
      <c r="AA14" s="108"/>
      <c r="AB14" s="108"/>
      <c r="AC14" s="108"/>
      <c r="AD14" s="290"/>
      <c r="AE14" s="108"/>
      <c r="AF14" s="108"/>
      <c r="AG14" s="108"/>
      <c r="AH14" s="108"/>
      <c r="AI14" s="109"/>
      <c r="AJ14" s="50"/>
      <c r="AK14" s="293" t="s">
        <v>681</v>
      </c>
      <c r="AL14" s="293"/>
      <c r="AM14" s="293"/>
      <c r="AN14" s="293"/>
      <c r="AO14" s="294"/>
    </row>
    <row r="15" spans="1:41" ht="13.5" customHeight="1" x14ac:dyDescent="0.15">
      <c r="B15" s="273" t="s">
        <v>683</v>
      </c>
      <c r="C15" s="274"/>
      <c r="D15" s="274"/>
      <c r="E15" s="275"/>
      <c r="F15" s="276" t="s">
        <v>729</v>
      </c>
      <c r="G15" s="277"/>
      <c r="H15" s="277"/>
      <c r="I15" s="277"/>
      <c r="J15" s="277"/>
      <c r="K15" s="277" t="s">
        <v>730</v>
      </c>
      <c r="L15" s="277"/>
      <c r="M15" s="277"/>
      <c r="N15" s="277"/>
      <c r="O15" s="278"/>
      <c r="P15" s="282" t="s">
        <v>545</v>
      </c>
      <c r="Q15" s="283"/>
      <c r="R15" s="283"/>
      <c r="S15" s="283"/>
      <c r="T15" s="283"/>
      <c r="U15" s="284"/>
      <c r="V15" s="273" t="s">
        <v>595</v>
      </c>
      <c r="W15" s="274"/>
      <c r="X15" s="274"/>
      <c r="Y15" s="275"/>
      <c r="Z15" s="276" t="s">
        <v>705</v>
      </c>
      <c r="AA15" s="277"/>
      <c r="AB15" s="277"/>
      <c r="AC15" s="277"/>
      <c r="AD15" s="277"/>
      <c r="AE15" s="277" t="s">
        <v>706</v>
      </c>
      <c r="AF15" s="277"/>
      <c r="AG15" s="277"/>
      <c r="AH15" s="277"/>
      <c r="AI15" s="287"/>
      <c r="AJ15" s="285" t="s">
        <v>676</v>
      </c>
      <c r="AK15" s="285"/>
      <c r="AL15" s="285"/>
      <c r="AM15" s="285"/>
      <c r="AN15" s="285"/>
      <c r="AO15" s="286"/>
    </row>
    <row r="16" spans="1:41" ht="15" customHeight="1" x14ac:dyDescent="0.15">
      <c r="B16" s="279" t="s">
        <v>684</v>
      </c>
      <c r="C16" s="280"/>
      <c r="D16" s="280"/>
      <c r="E16" s="280"/>
      <c r="F16" s="288" t="s">
        <v>727</v>
      </c>
      <c r="G16" s="264"/>
      <c r="H16" s="264"/>
      <c r="I16" s="264"/>
      <c r="J16" s="289"/>
      <c r="K16" s="264" t="s">
        <v>728</v>
      </c>
      <c r="L16" s="264"/>
      <c r="M16" s="264"/>
      <c r="N16" s="264"/>
      <c r="O16" s="265"/>
      <c r="P16" s="52" t="s">
        <v>544</v>
      </c>
      <c r="Q16" s="291" t="s">
        <v>682</v>
      </c>
      <c r="R16" s="291"/>
      <c r="S16" s="291"/>
      <c r="T16" s="291"/>
      <c r="U16" s="292"/>
      <c r="V16" s="279" t="s">
        <v>9</v>
      </c>
      <c r="W16" s="280"/>
      <c r="X16" s="280"/>
      <c r="Y16" s="280"/>
      <c r="Z16" s="288" t="s">
        <v>703</v>
      </c>
      <c r="AA16" s="264"/>
      <c r="AB16" s="264"/>
      <c r="AC16" s="264"/>
      <c r="AD16" s="289"/>
      <c r="AE16" s="264" t="s">
        <v>704</v>
      </c>
      <c r="AF16" s="264"/>
      <c r="AG16" s="264"/>
      <c r="AH16" s="264"/>
      <c r="AI16" s="295"/>
      <c r="AJ16" s="296">
        <v>12</v>
      </c>
      <c r="AK16" s="296"/>
      <c r="AL16" s="296"/>
      <c r="AM16" s="296"/>
      <c r="AN16" s="296"/>
      <c r="AO16" s="297"/>
    </row>
    <row r="17" spans="2:41" ht="15" customHeight="1" thickBot="1" x14ac:dyDescent="0.2">
      <c r="B17" s="100"/>
      <c r="C17" s="101"/>
      <c r="D17" s="101"/>
      <c r="E17" s="101"/>
      <c r="F17" s="120"/>
      <c r="G17" s="108"/>
      <c r="H17" s="108"/>
      <c r="I17" s="108"/>
      <c r="J17" s="290"/>
      <c r="K17" s="108"/>
      <c r="L17" s="108"/>
      <c r="M17" s="108"/>
      <c r="N17" s="108"/>
      <c r="O17" s="109"/>
      <c r="P17" s="47"/>
      <c r="Q17" s="293" t="s">
        <v>678</v>
      </c>
      <c r="R17" s="293"/>
      <c r="S17" s="293"/>
      <c r="T17" s="293"/>
      <c r="U17" s="294"/>
      <c r="V17" s="100"/>
      <c r="W17" s="101"/>
      <c r="X17" s="101"/>
      <c r="Y17" s="101"/>
      <c r="Z17" s="120"/>
      <c r="AA17" s="108"/>
      <c r="AB17" s="108"/>
      <c r="AC17" s="108"/>
      <c r="AD17" s="290"/>
      <c r="AE17" s="108"/>
      <c r="AF17" s="108"/>
      <c r="AG17" s="108"/>
      <c r="AH17" s="108"/>
      <c r="AI17" s="122"/>
      <c r="AJ17" s="298"/>
      <c r="AK17" s="298"/>
      <c r="AL17" s="298"/>
      <c r="AM17" s="298"/>
      <c r="AN17" s="298"/>
      <c r="AO17" s="299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173" t="s">
        <v>10</v>
      </c>
      <c r="C19" s="173"/>
      <c r="D19" s="173"/>
      <c r="E19" s="173"/>
      <c r="F19" s="173"/>
      <c r="G19" s="173"/>
      <c r="H19" s="174" t="s">
        <v>577</v>
      </c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</row>
    <row r="20" spans="2:41" ht="13.5" customHeight="1" x14ac:dyDescent="0.15">
      <c r="B20" s="175" t="s">
        <v>596</v>
      </c>
      <c r="C20" s="176"/>
      <c r="D20" s="179" t="s">
        <v>12</v>
      </c>
      <c r="E20" s="179"/>
      <c r="F20" s="181" t="s">
        <v>595</v>
      </c>
      <c r="G20" s="182"/>
      <c r="H20" s="182"/>
      <c r="I20" s="182"/>
      <c r="J20" s="182"/>
      <c r="K20" s="182" t="s">
        <v>595</v>
      </c>
      <c r="L20" s="182"/>
      <c r="M20" s="182"/>
      <c r="N20" s="182"/>
      <c r="O20" s="183"/>
      <c r="P20" s="168" t="s">
        <v>576</v>
      </c>
      <c r="Q20" s="169"/>
      <c r="R20" s="250" t="s">
        <v>15</v>
      </c>
      <c r="S20" s="251"/>
      <c r="T20" s="250" t="s">
        <v>16</v>
      </c>
      <c r="U20" s="253"/>
      <c r="V20" s="175" t="s">
        <v>596</v>
      </c>
      <c r="W20" s="176"/>
      <c r="X20" s="179" t="s">
        <v>12</v>
      </c>
      <c r="Y20" s="179"/>
      <c r="Z20" s="181" t="s">
        <v>595</v>
      </c>
      <c r="AA20" s="182"/>
      <c r="AB20" s="182"/>
      <c r="AC20" s="182"/>
      <c r="AD20" s="182"/>
      <c r="AE20" s="182" t="s">
        <v>595</v>
      </c>
      <c r="AF20" s="182"/>
      <c r="AG20" s="182"/>
      <c r="AH20" s="182"/>
      <c r="AI20" s="183"/>
      <c r="AJ20" s="168" t="s">
        <v>576</v>
      </c>
      <c r="AK20" s="169"/>
      <c r="AL20" s="250" t="s">
        <v>15</v>
      </c>
      <c r="AM20" s="251"/>
      <c r="AN20" s="250" t="s">
        <v>16</v>
      </c>
      <c r="AO20" s="253"/>
    </row>
    <row r="21" spans="2:41" ht="30" customHeight="1" thickBot="1" x14ac:dyDescent="0.2">
      <c r="B21" s="177"/>
      <c r="C21" s="178"/>
      <c r="D21" s="180"/>
      <c r="E21" s="180"/>
      <c r="F21" s="184" t="s">
        <v>542</v>
      </c>
      <c r="G21" s="185"/>
      <c r="H21" s="185"/>
      <c r="I21" s="185"/>
      <c r="J21" s="185"/>
      <c r="K21" s="185" t="s">
        <v>543</v>
      </c>
      <c r="L21" s="185"/>
      <c r="M21" s="185"/>
      <c r="N21" s="185"/>
      <c r="O21" s="186"/>
      <c r="P21" s="170"/>
      <c r="Q21" s="170"/>
      <c r="R21" s="252"/>
      <c r="S21" s="252"/>
      <c r="T21" s="252"/>
      <c r="U21" s="254"/>
      <c r="V21" s="177"/>
      <c r="W21" s="178"/>
      <c r="X21" s="180"/>
      <c r="Y21" s="180"/>
      <c r="Z21" s="184" t="s">
        <v>542</v>
      </c>
      <c r="AA21" s="185"/>
      <c r="AB21" s="185"/>
      <c r="AC21" s="185"/>
      <c r="AD21" s="185"/>
      <c r="AE21" s="185" t="s">
        <v>543</v>
      </c>
      <c r="AF21" s="185"/>
      <c r="AG21" s="185"/>
      <c r="AH21" s="185"/>
      <c r="AI21" s="186"/>
      <c r="AJ21" s="170"/>
      <c r="AK21" s="170"/>
      <c r="AL21" s="252"/>
      <c r="AM21" s="252"/>
      <c r="AN21" s="252"/>
      <c r="AO21" s="254"/>
    </row>
    <row r="22" spans="2:41" ht="13.5" customHeight="1" thickTop="1" x14ac:dyDescent="0.15">
      <c r="B22" s="187">
        <v>1</v>
      </c>
      <c r="C22" s="188"/>
      <c r="D22" s="191">
        <v>1</v>
      </c>
      <c r="E22" s="191"/>
      <c r="F22" s="193" t="s">
        <v>731</v>
      </c>
      <c r="G22" s="194"/>
      <c r="H22" s="194"/>
      <c r="I22" s="194"/>
      <c r="J22" s="194"/>
      <c r="K22" s="194" t="s">
        <v>732</v>
      </c>
      <c r="L22" s="194"/>
      <c r="M22" s="194"/>
      <c r="N22" s="194"/>
      <c r="O22" s="195"/>
      <c r="P22" s="191">
        <v>2</v>
      </c>
      <c r="Q22" s="191"/>
      <c r="R22" s="196">
        <v>175</v>
      </c>
      <c r="S22" s="197"/>
      <c r="T22" s="196" t="s">
        <v>544</v>
      </c>
      <c r="U22" s="197"/>
      <c r="V22" s="187">
        <v>7</v>
      </c>
      <c r="W22" s="188"/>
      <c r="X22" s="191">
        <v>7</v>
      </c>
      <c r="Y22" s="191"/>
      <c r="Z22" s="193" t="s">
        <v>742</v>
      </c>
      <c r="AA22" s="194"/>
      <c r="AB22" s="194"/>
      <c r="AC22" s="194"/>
      <c r="AD22" s="194"/>
      <c r="AE22" s="194" t="s">
        <v>743</v>
      </c>
      <c r="AF22" s="194"/>
      <c r="AG22" s="194"/>
      <c r="AH22" s="194"/>
      <c r="AI22" s="195"/>
      <c r="AJ22" s="191">
        <v>2</v>
      </c>
      <c r="AK22" s="191"/>
      <c r="AL22" s="196">
        <v>158</v>
      </c>
      <c r="AM22" s="197"/>
      <c r="AN22" s="246" t="s">
        <v>597</v>
      </c>
      <c r="AO22" s="247"/>
    </row>
    <row r="23" spans="2:41" ht="30" customHeight="1" x14ac:dyDescent="0.15">
      <c r="B23" s="189"/>
      <c r="C23" s="190"/>
      <c r="D23" s="192"/>
      <c r="E23" s="192"/>
      <c r="F23" s="208" t="s">
        <v>707</v>
      </c>
      <c r="G23" s="209"/>
      <c r="H23" s="209"/>
      <c r="I23" s="209"/>
      <c r="J23" s="209"/>
      <c r="K23" s="209" t="s">
        <v>708</v>
      </c>
      <c r="L23" s="209"/>
      <c r="M23" s="209"/>
      <c r="N23" s="209"/>
      <c r="O23" s="210"/>
      <c r="P23" s="192"/>
      <c r="Q23" s="192"/>
      <c r="R23" s="198"/>
      <c r="S23" s="84"/>
      <c r="T23" s="198"/>
      <c r="U23" s="84"/>
      <c r="V23" s="189"/>
      <c r="W23" s="190"/>
      <c r="X23" s="192"/>
      <c r="Y23" s="192"/>
      <c r="Z23" s="208" t="s">
        <v>717</v>
      </c>
      <c r="AA23" s="209"/>
      <c r="AB23" s="209"/>
      <c r="AC23" s="209"/>
      <c r="AD23" s="209"/>
      <c r="AE23" s="390" t="s">
        <v>726</v>
      </c>
      <c r="AF23" s="390"/>
      <c r="AG23" s="390"/>
      <c r="AH23" s="390"/>
      <c r="AI23" s="391"/>
      <c r="AJ23" s="192"/>
      <c r="AK23" s="192"/>
      <c r="AL23" s="198"/>
      <c r="AM23" s="84"/>
      <c r="AN23" s="248"/>
      <c r="AO23" s="249"/>
    </row>
    <row r="24" spans="2:41" ht="13.5" customHeight="1" x14ac:dyDescent="0.15">
      <c r="B24" s="199">
        <v>2</v>
      </c>
      <c r="C24" s="200"/>
      <c r="D24" s="203">
        <v>2</v>
      </c>
      <c r="E24" s="203"/>
      <c r="F24" s="161" t="s">
        <v>733</v>
      </c>
      <c r="G24" s="162"/>
      <c r="H24" s="162"/>
      <c r="I24" s="162"/>
      <c r="J24" s="162"/>
      <c r="K24" s="162" t="s">
        <v>734</v>
      </c>
      <c r="L24" s="162"/>
      <c r="M24" s="162"/>
      <c r="N24" s="162"/>
      <c r="O24" s="163"/>
      <c r="P24" s="203">
        <v>2</v>
      </c>
      <c r="Q24" s="203"/>
      <c r="R24" s="205">
        <v>164</v>
      </c>
      <c r="S24" s="107"/>
      <c r="T24" s="211" t="s">
        <v>544</v>
      </c>
      <c r="U24" s="212"/>
      <c r="V24" s="199">
        <v>8</v>
      </c>
      <c r="W24" s="200"/>
      <c r="X24" s="203">
        <v>8</v>
      </c>
      <c r="Y24" s="203"/>
      <c r="Z24" s="161" t="s">
        <v>745</v>
      </c>
      <c r="AA24" s="162"/>
      <c r="AB24" s="162"/>
      <c r="AC24" s="162"/>
      <c r="AD24" s="162"/>
      <c r="AE24" s="162" t="s">
        <v>744</v>
      </c>
      <c r="AF24" s="162"/>
      <c r="AG24" s="162"/>
      <c r="AH24" s="162"/>
      <c r="AI24" s="163"/>
      <c r="AJ24" s="203">
        <v>2</v>
      </c>
      <c r="AK24" s="203"/>
      <c r="AL24" s="205">
        <v>162</v>
      </c>
      <c r="AM24" s="107"/>
      <c r="AN24" s="240" t="s">
        <v>544</v>
      </c>
      <c r="AO24" s="241"/>
    </row>
    <row r="25" spans="2:41" ht="30" customHeight="1" x14ac:dyDescent="0.15">
      <c r="B25" s="201"/>
      <c r="C25" s="202"/>
      <c r="D25" s="204"/>
      <c r="E25" s="204"/>
      <c r="F25" s="215" t="s">
        <v>709</v>
      </c>
      <c r="G25" s="216"/>
      <c r="H25" s="216"/>
      <c r="I25" s="216"/>
      <c r="J25" s="216"/>
      <c r="K25" s="216" t="s">
        <v>710</v>
      </c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201"/>
      <c r="W25" s="202"/>
      <c r="X25" s="204"/>
      <c r="Y25" s="204"/>
      <c r="Z25" s="215" t="s">
        <v>718</v>
      </c>
      <c r="AA25" s="216"/>
      <c r="AB25" s="216"/>
      <c r="AC25" s="216"/>
      <c r="AD25" s="216"/>
      <c r="AE25" s="216" t="s">
        <v>719</v>
      </c>
      <c r="AF25" s="216"/>
      <c r="AG25" s="216"/>
      <c r="AH25" s="216"/>
      <c r="AI25" s="217"/>
      <c r="AJ25" s="204"/>
      <c r="AK25" s="204"/>
      <c r="AL25" s="198"/>
      <c r="AM25" s="84"/>
      <c r="AN25" s="240"/>
      <c r="AO25" s="241"/>
    </row>
    <row r="26" spans="2:41" ht="13.5" customHeight="1" x14ac:dyDescent="0.15">
      <c r="B26" s="189">
        <v>3</v>
      </c>
      <c r="C26" s="190"/>
      <c r="D26" s="203">
        <v>3</v>
      </c>
      <c r="E26" s="203"/>
      <c r="F26" s="161" t="s">
        <v>735</v>
      </c>
      <c r="G26" s="162"/>
      <c r="H26" s="162"/>
      <c r="I26" s="162"/>
      <c r="J26" s="162"/>
      <c r="K26" s="162" t="s">
        <v>736</v>
      </c>
      <c r="L26" s="162"/>
      <c r="M26" s="162"/>
      <c r="N26" s="162"/>
      <c r="O26" s="163"/>
      <c r="P26" s="203">
        <v>2</v>
      </c>
      <c r="Q26" s="203"/>
      <c r="R26" s="205">
        <v>166</v>
      </c>
      <c r="S26" s="107"/>
      <c r="T26" s="244" t="s">
        <v>544</v>
      </c>
      <c r="U26" s="245"/>
      <c r="V26" s="189">
        <v>9</v>
      </c>
      <c r="W26" s="190"/>
      <c r="X26" s="203">
        <v>9</v>
      </c>
      <c r="Y26" s="203"/>
      <c r="Z26" s="161" t="s">
        <v>746</v>
      </c>
      <c r="AA26" s="162"/>
      <c r="AB26" s="162"/>
      <c r="AC26" s="162"/>
      <c r="AD26" s="162"/>
      <c r="AE26" s="162" t="s">
        <v>747</v>
      </c>
      <c r="AF26" s="162"/>
      <c r="AG26" s="162"/>
      <c r="AH26" s="162"/>
      <c r="AI26" s="163"/>
      <c r="AJ26" s="203">
        <v>2</v>
      </c>
      <c r="AK26" s="203"/>
      <c r="AL26" s="205">
        <v>160</v>
      </c>
      <c r="AM26" s="107"/>
      <c r="AN26" s="240" t="s">
        <v>544</v>
      </c>
      <c r="AO26" s="241"/>
    </row>
    <row r="27" spans="2:41" ht="30" customHeight="1" x14ac:dyDescent="0.15">
      <c r="B27" s="189"/>
      <c r="C27" s="190"/>
      <c r="D27" s="204"/>
      <c r="E27" s="204"/>
      <c r="F27" s="215" t="s">
        <v>711</v>
      </c>
      <c r="G27" s="216"/>
      <c r="H27" s="216"/>
      <c r="I27" s="216"/>
      <c r="J27" s="216"/>
      <c r="K27" s="216" t="s">
        <v>712</v>
      </c>
      <c r="L27" s="216"/>
      <c r="M27" s="216"/>
      <c r="N27" s="216"/>
      <c r="O27" s="217"/>
      <c r="P27" s="204"/>
      <c r="Q27" s="204"/>
      <c r="R27" s="198"/>
      <c r="S27" s="84"/>
      <c r="T27" s="244"/>
      <c r="U27" s="245"/>
      <c r="V27" s="189"/>
      <c r="W27" s="190"/>
      <c r="X27" s="204"/>
      <c r="Y27" s="204"/>
      <c r="Z27" s="215" t="s">
        <v>720</v>
      </c>
      <c r="AA27" s="216"/>
      <c r="AB27" s="216"/>
      <c r="AC27" s="216"/>
      <c r="AD27" s="216"/>
      <c r="AE27" s="216" t="s">
        <v>721</v>
      </c>
      <c r="AF27" s="216"/>
      <c r="AG27" s="216"/>
      <c r="AH27" s="216"/>
      <c r="AI27" s="217"/>
      <c r="AJ27" s="204"/>
      <c r="AK27" s="204"/>
      <c r="AL27" s="198"/>
      <c r="AM27" s="84"/>
      <c r="AN27" s="240"/>
      <c r="AO27" s="241"/>
    </row>
    <row r="28" spans="2:41" ht="13.5" customHeight="1" x14ac:dyDescent="0.15">
      <c r="B28" s="199">
        <v>4</v>
      </c>
      <c r="C28" s="200"/>
      <c r="D28" s="203">
        <v>4</v>
      </c>
      <c r="E28" s="203"/>
      <c r="F28" s="161" t="s">
        <v>737</v>
      </c>
      <c r="G28" s="162"/>
      <c r="H28" s="162"/>
      <c r="I28" s="162"/>
      <c r="J28" s="162"/>
      <c r="K28" s="162" t="s">
        <v>706</v>
      </c>
      <c r="L28" s="162"/>
      <c r="M28" s="162"/>
      <c r="N28" s="162"/>
      <c r="O28" s="163"/>
      <c r="P28" s="203">
        <v>2</v>
      </c>
      <c r="Q28" s="203"/>
      <c r="R28" s="205">
        <v>171</v>
      </c>
      <c r="S28" s="107"/>
      <c r="T28" s="240" t="s">
        <v>544</v>
      </c>
      <c r="U28" s="241"/>
      <c r="V28" s="199">
        <v>10</v>
      </c>
      <c r="W28" s="200"/>
      <c r="X28" s="203">
        <v>10</v>
      </c>
      <c r="Y28" s="203"/>
      <c r="Z28" s="161" t="s">
        <v>748</v>
      </c>
      <c r="AA28" s="162"/>
      <c r="AB28" s="162"/>
      <c r="AC28" s="162"/>
      <c r="AD28" s="162"/>
      <c r="AE28" s="162" t="s">
        <v>749</v>
      </c>
      <c r="AF28" s="162"/>
      <c r="AG28" s="162"/>
      <c r="AH28" s="162"/>
      <c r="AI28" s="163"/>
      <c r="AJ28" s="203">
        <v>2</v>
      </c>
      <c r="AK28" s="203"/>
      <c r="AL28" s="205">
        <v>168</v>
      </c>
      <c r="AM28" s="107"/>
      <c r="AN28" s="240" t="s">
        <v>544</v>
      </c>
      <c r="AO28" s="241"/>
    </row>
    <row r="29" spans="2:41" ht="30" customHeight="1" x14ac:dyDescent="0.15">
      <c r="B29" s="201"/>
      <c r="C29" s="202"/>
      <c r="D29" s="204"/>
      <c r="E29" s="204"/>
      <c r="F29" s="215" t="s">
        <v>703</v>
      </c>
      <c r="G29" s="216"/>
      <c r="H29" s="216"/>
      <c r="I29" s="216"/>
      <c r="J29" s="216"/>
      <c r="K29" s="216" t="s">
        <v>704</v>
      </c>
      <c r="L29" s="216"/>
      <c r="M29" s="216"/>
      <c r="N29" s="216"/>
      <c r="O29" s="217"/>
      <c r="P29" s="204"/>
      <c r="Q29" s="204"/>
      <c r="R29" s="198"/>
      <c r="S29" s="84"/>
      <c r="T29" s="240"/>
      <c r="U29" s="241"/>
      <c r="V29" s="201"/>
      <c r="W29" s="202"/>
      <c r="X29" s="204"/>
      <c r="Y29" s="204"/>
      <c r="Z29" s="215" t="s">
        <v>722</v>
      </c>
      <c r="AA29" s="216"/>
      <c r="AB29" s="216"/>
      <c r="AC29" s="216"/>
      <c r="AD29" s="216"/>
      <c r="AE29" s="216" t="s">
        <v>723</v>
      </c>
      <c r="AF29" s="216"/>
      <c r="AG29" s="216"/>
      <c r="AH29" s="216"/>
      <c r="AI29" s="217"/>
      <c r="AJ29" s="204"/>
      <c r="AK29" s="204"/>
      <c r="AL29" s="198"/>
      <c r="AM29" s="84"/>
      <c r="AN29" s="240"/>
      <c r="AO29" s="241"/>
    </row>
    <row r="30" spans="2:41" ht="13.5" customHeight="1" x14ac:dyDescent="0.15">
      <c r="B30" s="189">
        <v>5</v>
      </c>
      <c r="C30" s="190"/>
      <c r="D30" s="203">
        <v>5</v>
      </c>
      <c r="E30" s="203"/>
      <c r="F30" s="161" t="s">
        <v>738</v>
      </c>
      <c r="G30" s="162"/>
      <c r="H30" s="162"/>
      <c r="I30" s="162"/>
      <c r="J30" s="162"/>
      <c r="K30" s="162" t="s">
        <v>739</v>
      </c>
      <c r="L30" s="162"/>
      <c r="M30" s="162"/>
      <c r="N30" s="162"/>
      <c r="O30" s="163"/>
      <c r="P30" s="203">
        <v>2</v>
      </c>
      <c r="Q30" s="203"/>
      <c r="R30" s="205">
        <v>170</v>
      </c>
      <c r="S30" s="107"/>
      <c r="T30" s="240" t="s">
        <v>544</v>
      </c>
      <c r="U30" s="241"/>
      <c r="V30" s="218">
        <v>11</v>
      </c>
      <c r="W30" s="219"/>
      <c r="X30" s="203">
        <v>11</v>
      </c>
      <c r="Y30" s="203"/>
      <c r="Z30" s="161" t="s">
        <v>751</v>
      </c>
      <c r="AA30" s="162"/>
      <c r="AB30" s="162"/>
      <c r="AC30" s="162"/>
      <c r="AD30" s="162"/>
      <c r="AE30" s="162" t="s">
        <v>750</v>
      </c>
      <c r="AF30" s="162"/>
      <c r="AG30" s="162"/>
      <c r="AH30" s="162"/>
      <c r="AI30" s="163"/>
      <c r="AJ30" s="203">
        <v>2</v>
      </c>
      <c r="AK30" s="203"/>
      <c r="AL30" s="205">
        <v>162</v>
      </c>
      <c r="AM30" s="107"/>
      <c r="AN30" s="240" t="s">
        <v>544</v>
      </c>
      <c r="AO30" s="241"/>
    </row>
    <row r="31" spans="2:41" ht="30" customHeight="1" x14ac:dyDescent="0.15">
      <c r="B31" s="189"/>
      <c r="C31" s="190"/>
      <c r="D31" s="204"/>
      <c r="E31" s="204"/>
      <c r="F31" s="215" t="s">
        <v>713</v>
      </c>
      <c r="G31" s="216"/>
      <c r="H31" s="216"/>
      <c r="I31" s="216"/>
      <c r="J31" s="216"/>
      <c r="K31" s="216" t="s">
        <v>714</v>
      </c>
      <c r="L31" s="216"/>
      <c r="M31" s="216"/>
      <c r="N31" s="216"/>
      <c r="O31" s="217"/>
      <c r="P31" s="204"/>
      <c r="Q31" s="204"/>
      <c r="R31" s="198"/>
      <c r="S31" s="84"/>
      <c r="T31" s="240"/>
      <c r="U31" s="241"/>
      <c r="V31" s="218"/>
      <c r="W31" s="219"/>
      <c r="X31" s="204"/>
      <c r="Y31" s="204"/>
      <c r="Z31" s="215" t="s">
        <v>724</v>
      </c>
      <c r="AA31" s="216"/>
      <c r="AB31" s="216"/>
      <c r="AC31" s="216"/>
      <c r="AD31" s="216"/>
      <c r="AE31" s="216" t="s">
        <v>725</v>
      </c>
      <c r="AF31" s="216"/>
      <c r="AG31" s="216"/>
      <c r="AH31" s="216"/>
      <c r="AI31" s="217"/>
      <c r="AJ31" s="204"/>
      <c r="AK31" s="204"/>
      <c r="AL31" s="198"/>
      <c r="AM31" s="84"/>
      <c r="AN31" s="240"/>
      <c r="AO31" s="241"/>
    </row>
    <row r="32" spans="2:41" ht="13.5" customHeight="1" x14ac:dyDescent="0.15">
      <c r="B32" s="199">
        <v>6</v>
      </c>
      <c r="C32" s="200"/>
      <c r="D32" s="203">
        <v>6</v>
      </c>
      <c r="E32" s="203"/>
      <c r="F32" s="161" t="s">
        <v>741</v>
      </c>
      <c r="G32" s="162"/>
      <c r="H32" s="162"/>
      <c r="I32" s="162"/>
      <c r="J32" s="162"/>
      <c r="K32" s="162" t="s">
        <v>740</v>
      </c>
      <c r="L32" s="162"/>
      <c r="M32" s="162"/>
      <c r="N32" s="162"/>
      <c r="O32" s="163"/>
      <c r="P32" s="203">
        <v>2</v>
      </c>
      <c r="Q32" s="203"/>
      <c r="R32" s="205">
        <v>168</v>
      </c>
      <c r="S32" s="107"/>
      <c r="T32" s="240" t="s">
        <v>544</v>
      </c>
      <c r="U32" s="241"/>
      <c r="V32" s="218">
        <v>12</v>
      </c>
      <c r="W32" s="219"/>
      <c r="X32" s="203"/>
      <c r="Y32" s="203"/>
      <c r="Z32" s="161"/>
      <c r="AA32" s="162"/>
      <c r="AB32" s="162"/>
      <c r="AC32" s="162"/>
      <c r="AD32" s="162"/>
      <c r="AE32" s="162"/>
      <c r="AF32" s="162"/>
      <c r="AG32" s="162"/>
      <c r="AH32" s="162"/>
      <c r="AI32" s="163"/>
      <c r="AJ32" s="203"/>
      <c r="AK32" s="203"/>
      <c r="AL32" s="205"/>
      <c r="AM32" s="107"/>
      <c r="AN32" s="240" t="s">
        <v>544</v>
      </c>
      <c r="AO32" s="241"/>
    </row>
    <row r="33" spans="2:43" ht="30" customHeight="1" thickBot="1" x14ac:dyDescent="0.2">
      <c r="B33" s="220"/>
      <c r="C33" s="221"/>
      <c r="D33" s="222"/>
      <c r="E33" s="222"/>
      <c r="F33" s="152" t="s">
        <v>715</v>
      </c>
      <c r="G33" s="153"/>
      <c r="H33" s="153"/>
      <c r="I33" s="153"/>
      <c r="J33" s="153"/>
      <c r="K33" s="153" t="s">
        <v>716</v>
      </c>
      <c r="L33" s="153"/>
      <c r="M33" s="153"/>
      <c r="N33" s="153"/>
      <c r="O33" s="154"/>
      <c r="P33" s="222"/>
      <c r="Q33" s="222"/>
      <c r="R33" s="120"/>
      <c r="S33" s="109"/>
      <c r="T33" s="242"/>
      <c r="U33" s="243"/>
      <c r="V33" s="225"/>
      <c r="W33" s="226"/>
      <c r="X33" s="222"/>
      <c r="Y33" s="222"/>
      <c r="Z33" s="152"/>
      <c r="AA33" s="153"/>
      <c r="AB33" s="153"/>
      <c r="AC33" s="153"/>
      <c r="AD33" s="153"/>
      <c r="AE33" s="153"/>
      <c r="AF33" s="153"/>
      <c r="AG33" s="153"/>
      <c r="AH33" s="153"/>
      <c r="AI33" s="154"/>
      <c r="AJ33" s="222"/>
      <c r="AK33" s="222"/>
      <c r="AL33" s="120"/>
      <c r="AM33" s="109"/>
      <c r="AN33" s="242"/>
      <c r="AO33" s="243"/>
    </row>
    <row r="34" spans="2:43" ht="7.5" customHeight="1" x14ac:dyDescent="0.15"/>
    <row r="35" spans="2:43" ht="18" customHeight="1" thickBot="1" x14ac:dyDescent="0.2">
      <c r="B35" s="173" t="s">
        <v>601</v>
      </c>
      <c r="C35" s="173"/>
      <c r="D35" s="173"/>
      <c r="E35" s="173"/>
      <c r="F35" s="173"/>
      <c r="G35" s="173"/>
      <c r="H35" s="173"/>
      <c r="I35" s="173"/>
      <c r="J35" s="173"/>
      <c r="K35" s="173"/>
      <c r="L35" s="227" t="s">
        <v>600</v>
      </c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</row>
    <row r="36" spans="2:43" ht="30" customHeight="1" x14ac:dyDescent="0.15">
      <c r="B36" s="228" t="s">
        <v>598</v>
      </c>
      <c r="C36" s="229"/>
      <c r="D36" s="229"/>
      <c r="E36" s="229"/>
      <c r="F36" s="230"/>
      <c r="G36" s="234"/>
      <c r="H36" s="235"/>
      <c r="I36" s="235"/>
      <c r="J36" s="235"/>
      <c r="K36" s="235"/>
      <c r="L36" s="235"/>
      <c r="M36" s="235"/>
      <c r="N36" s="235"/>
      <c r="O36" s="235"/>
      <c r="P36" s="235"/>
      <c r="Q36" s="235"/>
      <c r="R36" s="235"/>
      <c r="S36" s="235"/>
      <c r="T36" s="235"/>
      <c r="U36" s="239"/>
      <c r="V36" s="228" t="s">
        <v>599</v>
      </c>
      <c r="W36" s="229"/>
      <c r="X36" s="229"/>
      <c r="Y36" s="229"/>
      <c r="Z36" s="230"/>
      <c r="AA36" s="234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  <c r="AL36" s="235"/>
      <c r="AM36" s="235"/>
      <c r="AN36" s="235"/>
      <c r="AO36" s="239"/>
    </row>
    <row r="37" spans="2:43" ht="30" customHeight="1" thickBot="1" x14ac:dyDescent="0.2">
      <c r="B37" s="231"/>
      <c r="C37" s="232"/>
      <c r="D37" s="232"/>
      <c r="E37" s="232"/>
      <c r="F37" s="233"/>
      <c r="G37" s="236"/>
      <c r="H37" s="237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8"/>
      <c r="V37" s="231"/>
      <c r="W37" s="232"/>
      <c r="X37" s="232"/>
      <c r="Y37" s="232"/>
      <c r="Z37" s="233"/>
      <c r="AA37" s="236"/>
      <c r="AB37" s="237"/>
      <c r="AC37" s="237"/>
      <c r="AD37" s="237"/>
      <c r="AE37" s="237"/>
      <c r="AF37" s="237"/>
      <c r="AG37" s="237"/>
      <c r="AH37" s="237"/>
      <c r="AI37" s="237"/>
      <c r="AJ37" s="237"/>
      <c r="AK37" s="237"/>
      <c r="AL37" s="237"/>
      <c r="AM37" s="237"/>
      <c r="AN37" s="237"/>
      <c r="AO37" s="238"/>
    </row>
    <row r="38" spans="2:43" ht="7.5" customHeight="1" x14ac:dyDescent="0.15"/>
    <row r="39" spans="2:43" ht="7.5" customHeight="1" x14ac:dyDescent="0.15"/>
  </sheetData>
  <mergeCells count="232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54" t="str">
        <f>入力見本!B1</f>
        <v>２０１９（令和元）年度
神奈川県中学校バレーボール部活動普及・育成事業
（指導者研修会兼新人研修会）参加申込書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</row>
    <row r="2" spans="1:40" s="2" customFormat="1" ht="37.5" customHeight="1" thickBot="1" x14ac:dyDescent="0.2">
      <c r="A2" s="345" t="s">
        <v>546</v>
      </c>
      <c r="B2" s="346"/>
      <c r="C2" s="346"/>
      <c r="D2" s="346"/>
      <c r="E2" s="346"/>
      <c r="F2" s="346"/>
      <c r="G2" s="346"/>
      <c r="H2" s="347">
        <f>IF(入力!I2="","",入力!I2)</f>
        <v>1</v>
      </c>
      <c r="I2" s="348"/>
      <c r="J2" s="349"/>
      <c r="K2" s="350" t="s">
        <v>547</v>
      </c>
      <c r="L2" s="346"/>
      <c r="M2" s="346"/>
      <c r="N2" s="346"/>
      <c r="O2" s="346"/>
      <c r="P2" s="346"/>
      <c r="Q2" s="346"/>
      <c r="R2" s="347">
        <f>IF(入力!S2="","",入力!S2)</f>
        <v>7134</v>
      </c>
      <c r="S2" s="348"/>
      <c r="T2" s="348"/>
      <c r="U2" s="348"/>
      <c r="V2" s="348"/>
      <c r="W2" s="348"/>
      <c r="X2" s="349"/>
      <c r="Y2" s="371" t="str">
        <f>IF(R2="","",VLOOKUP(R2,チーム番号!A2:E501,2,FALSE))</f>
        <v>県央</v>
      </c>
      <c r="Z2" s="348"/>
      <c r="AA2" s="348"/>
      <c r="AB2" s="348"/>
      <c r="AC2" s="348"/>
      <c r="AD2" s="348"/>
      <c r="AE2" s="339" t="s">
        <v>548</v>
      </c>
      <c r="AF2" s="339"/>
      <c r="AG2" s="339"/>
      <c r="AH2" s="339"/>
      <c r="AI2" s="340"/>
      <c r="AJ2" s="1"/>
    </row>
    <row r="3" spans="1:40" ht="18.75" customHeight="1" x14ac:dyDescent="0.15">
      <c r="A3" s="353" t="s">
        <v>2</v>
      </c>
      <c r="B3" s="354"/>
      <c r="C3" s="354"/>
      <c r="D3" s="355"/>
      <c r="E3" s="372" t="str">
        <f>CONCATENATE(入力!F3,"　　",入力!F8)</f>
        <v>海老名市立有馬中学校　　</v>
      </c>
      <c r="F3" s="373"/>
      <c r="G3" s="373"/>
      <c r="H3" s="373"/>
      <c r="I3" s="373"/>
      <c r="J3" s="373"/>
      <c r="K3" s="373"/>
      <c r="L3" s="373"/>
      <c r="M3" s="373"/>
      <c r="N3" s="373"/>
      <c r="O3" s="373"/>
      <c r="P3" s="373"/>
      <c r="Q3" s="373"/>
      <c r="R3" s="373"/>
      <c r="S3" s="373"/>
      <c r="T3" s="373"/>
      <c r="U3" s="373"/>
      <c r="V3" s="373"/>
      <c r="W3" s="373"/>
      <c r="X3" s="373"/>
      <c r="Y3" s="373"/>
      <c r="Z3" s="374"/>
      <c r="AA3" s="378" t="s">
        <v>1</v>
      </c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3"/>
    </row>
    <row r="4" spans="1:40" ht="37.5" customHeight="1" x14ac:dyDescent="0.15">
      <c r="A4" s="123"/>
      <c r="B4" s="87"/>
      <c r="C4" s="87"/>
      <c r="D4" s="124"/>
      <c r="E4" s="75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7"/>
      <c r="AA4" s="375"/>
      <c r="AB4" s="376"/>
      <c r="AC4" s="376"/>
      <c r="AD4" s="376"/>
      <c r="AE4" s="4" t="s">
        <v>3</v>
      </c>
      <c r="AF4" s="376"/>
      <c r="AG4" s="376"/>
      <c r="AH4" s="376"/>
      <c r="AI4" s="376"/>
      <c r="AJ4" s="4" t="s">
        <v>3</v>
      </c>
      <c r="AK4" s="376"/>
      <c r="AL4" s="376"/>
      <c r="AM4" s="376"/>
      <c r="AN4" s="377"/>
    </row>
    <row r="5" spans="1:40" ht="18.75" customHeight="1" x14ac:dyDescent="0.15">
      <c r="A5" s="97" t="s">
        <v>5</v>
      </c>
      <c r="B5" s="98"/>
      <c r="C5" s="98"/>
      <c r="D5" s="99"/>
      <c r="E5" s="103" t="s">
        <v>14</v>
      </c>
      <c r="F5" s="104"/>
      <c r="G5" s="104"/>
      <c r="H5" s="104"/>
      <c r="I5" s="104"/>
      <c r="J5" s="105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9"/>
      <c r="AA5" s="110" t="s">
        <v>4</v>
      </c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2"/>
    </row>
    <row r="6" spans="1:40" ht="37.5" customHeight="1" x14ac:dyDescent="0.15">
      <c r="A6" s="123"/>
      <c r="B6" s="87"/>
      <c r="C6" s="87"/>
      <c r="D6" s="124"/>
      <c r="E6" s="351"/>
      <c r="F6" s="352"/>
      <c r="G6" s="5" t="s">
        <v>13</v>
      </c>
      <c r="H6" s="341"/>
      <c r="I6" s="341"/>
      <c r="J6" s="342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124"/>
      <c r="AA6" s="375"/>
      <c r="AB6" s="376"/>
      <c r="AC6" s="376"/>
      <c r="AD6" s="376"/>
      <c r="AE6" s="4" t="s">
        <v>3</v>
      </c>
      <c r="AF6" s="376"/>
      <c r="AG6" s="376"/>
      <c r="AH6" s="376"/>
      <c r="AI6" s="376"/>
      <c r="AJ6" s="4" t="s">
        <v>3</v>
      </c>
      <c r="AK6" s="376"/>
      <c r="AL6" s="376"/>
      <c r="AM6" s="376"/>
      <c r="AN6" s="377"/>
    </row>
    <row r="7" spans="1:40" ht="18.75" customHeight="1" x14ac:dyDescent="0.15">
      <c r="A7" s="158" t="s">
        <v>0</v>
      </c>
      <c r="B7" s="159"/>
      <c r="C7" s="159"/>
      <c r="D7" s="160"/>
      <c r="E7" s="368" t="str">
        <f>IF(入力!F12="","",入力!F12)</f>
        <v>かわぐち</v>
      </c>
      <c r="F7" s="369"/>
      <c r="G7" s="369"/>
      <c r="H7" s="369"/>
      <c r="I7" s="369"/>
      <c r="J7" s="369"/>
      <c r="K7" s="369" t="str">
        <f>IF(入力!L12="","",入力!L12)</f>
        <v/>
      </c>
      <c r="L7" s="369"/>
      <c r="M7" s="369"/>
      <c r="N7" s="369"/>
      <c r="O7" s="369"/>
      <c r="P7" s="370"/>
      <c r="Q7" s="164" t="s">
        <v>0</v>
      </c>
      <c r="R7" s="159"/>
      <c r="S7" s="159"/>
      <c r="T7" s="160"/>
      <c r="U7" s="164" t="e">
        <f>IF(入力!#REF!="","",入力!#REF!)</f>
        <v>#REF!</v>
      </c>
      <c r="V7" s="159"/>
      <c r="W7" s="159"/>
      <c r="X7" s="159"/>
      <c r="Y7" s="159"/>
      <c r="Z7" s="343"/>
      <c r="AA7" s="326" t="str">
        <f>IF(入力!AB12="","",入力!AB12)</f>
        <v/>
      </c>
      <c r="AB7" s="159"/>
      <c r="AC7" s="159"/>
      <c r="AD7" s="159"/>
      <c r="AE7" s="159"/>
      <c r="AF7" s="160"/>
      <c r="AG7" s="364" t="s">
        <v>545</v>
      </c>
      <c r="AH7" s="365"/>
      <c r="AI7" s="365"/>
      <c r="AJ7" s="365"/>
      <c r="AK7" s="365"/>
      <c r="AL7" s="365"/>
      <c r="AM7" s="365"/>
      <c r="AN7" s="366"/>
    </row>
    <row r="8" spans="1:40" ht="37.5" customHeight="1" thickBot="1" x14ac:dyDescent="0.2">
      <c r="A8" s="123" t="s">
        <v>6</v>
      </c>
      <c r="B8" s="87"/>
      <c r="C8" s="87"/>
      <c r="D8" s="124"/>
      <c r="E8" s="356" t="str">
        <f>IF(入力!F13="","",入力!F13)</f>
        <v>川口</v>
      </c>
      <c r="F8" s="357"/>
      <c r="G8" s="357"/>
      <c r="H8" s="357"/>
      <c r="I8" s="357"/>
      <c r="J8" s="357"/>
      <c r="K8" s="357" t="str">
        <f>IF(入力!L13="","",入力!L13)</f>
        <v/>
      </c>
      <c r="L8" s="357"/>
      <c r="M8" s="357"/>
      <c r="N8" s="357"/>
      <c r="O8" s="357"/>
      <c r="P8" s="358"/>
      <c r="Q8" s="128" t="s">
        <v>7</v>
      </c>
      <c r="R8" s="129"/>
      <c r="S8" s="129"/>
      <c r="T8" s="130"/>
      <c r="U8" s="359" t="e">
        <f>IF(入力!#REF!="","",入力!#REF!)</f>
        <v>#REF!</v>
      </c>
      <c r="V8" s="360"/>
      <c r="W8" s="360"/>
      <c r="X8" s="360"/>
      <c r="Y8" s="360"/>
      <c r="Z8" s="361"/>
      <c r="AA8" s="362" t="str">
        <f>IF(入力!AB13="","",入力!AB13)</f>
        <v/>
      </c>
      <c r="AB8" s="360"/>
      <c r="AC8" s="360"/>
      <c r="AD8" s="360"/>
      <c r="AE8" s="360"/>
      <c r="AF8" s="363"/>
      <c r="AG8" s="303" t="str">
        <f>IF(入力!AJ13="","",入力!AJ13)</f>
        <v>○</v>
      </c>
      <c r="AH8" s="101"/>
      <c r="AI8" s="121" t="s">
        <v>575</v>
      </c>
      <c r="AJ8" s="121"/>
      <c r="AK8" s="121"/>
      <c r="AL8" s="121"/>
      <c r="AM8" s="101" t="str">
        <f>IF(入力!AO13="","",入力!AO13)</f>
        <v/>
      </c>
      <c r="AN8" s="367"/>
    </row>
    <row r="9" spans="1:40" ht="18.75" customHeight="1" x14ac:dyDescent="0.15">
      <c r="A9" s="158" t="s">
        <v>0</v>
      </c>
      <c r="B9" s="159"/>
      <c r="C9" s="159"/>
      <c r="D9" s="160"/>
      <c r="E9" s="164" t="str">
        <f>IF(入力!F15="","",入力!F15)</f>
        <v>あいはら</v>
      </c>
      <c r="F9" s="159"/>
      <c r="G9" s="159"/>
      <c r="H9" s="159"/>
      <c r="I9" s="159"/>
      <c r="J9" s="343"/>
      <c r="K9" s="326" t="str">
        <f>IF(入力!L15="","",入力!L15)</f>
        <v/>
      </c>
      <c r="L9" s="159"/>
      <c r="M9" s="159"/>
      <c r="N9" s="159"/>
      <c r="O9" s="159"/>
      <c r="P9" s="160"/>
      <c r="Q9" s="164" t="s">
        <v>0</v>
      </c>
      <c r="R9" s="159"/>
      <c r="S9" s="159"/>
      <c r="T9" s="160"/>
      <c r="U9" s="164" t="e">
        <f>IF(入力!#REF!="","",入力!#REF!)</f>
        <v>#REF!</v>
      </c>
      <c r="V9" s="159"/>
      <c r="W9" s="159"/>
      <c r="X9" s="159"/>
      <c r="Y9" s="159"/>
      <c r="Z9" s="343"/>
      <c r="AA9" s="326" t="str">
        <f>IF(入力!AB15="","",入力!AB15)</f>
        <v/>
      </c>
      <c r="AB9" s="159"/>
      <c r="AC9" s="159"/>
      <c r="AD9" s="159"/>
      <c r="AE9" s="159"/>
      <c r="AF9" s="327"/>
      <c r="AG9" s="148"/>
      <c r="AH9" s="149"/>
      <c r="AI9" s="149"/>
      <c r="AJ9" s="149"/>
      <c r="AK9" s="149"/>
      <c r="AL9" s="149"/>
      <c r="AM9" s="149"/>
      <c r="AN9" s="149"/>
    </row>
    <row r="10" spans="1:40" ht="37.5" customHeight="1" thickBot="1" x14ac:dyDescent="0.2">
      <c r="A10" s="100" t="s">
        <v>8</v>
      </c>
      <c r="B10" s="101"/>
      <c r="C10" s="101"/>
      <c r="D10" s="102"/>
      <c r="E10" s="331" t="str">
        <f>IF(入力!F16="","",入力!F16)</f>
        <v>相原</v>
      </c>
      <c r="F10" s="329"/>
      <c r="G10" s="329"/>
      <c r="H10" s="329"/>
      <c r="I10" s="329"/>
      <c r="J10" s="332"/>
      <c r="K10" s="328" t="str">
        <f>IF(入力!L16="","",入力!L16)</f>
        <v/>
      </c>
      <c r="L10" s="329"/>
      <c r="M10" s="329"/>
      <c r="N10" s="329"/>
      <c r="O10" s="329"/>
      <c r="P10" s="344"/>
      <c r="Q10" s="101" t="s">
        <v>9</v>
      </c>
      <c r="R10" s="101"/>
      <c r="S10" s="101"/>
      <c r="T10" s="102"/>
      <c r="U10" s="331" t="e">
        <f>IF(入力!#REF!="","",入力!#REF!)</f>
        <v>#REF!</v>
      </c>
      <c r="V10" s="329"/>
      <c r="W10" s="329"/>
      <c r="X10" s="329"/>
      <c r="Y10" s="329"/>
      <c r="Z10" s="332"/>
      <c r="AA10" s="328" t="str">
        <f>IF(入力!AB16="","",入力!AB16)</f>
        <v/>
      </c>
      <c r="AB10" s="329"/>
      <c r="AC10" s="329"/>
      <c r="AD10" s="329"/>
      <c r="AE10" s="329"/>
      <c r="AF10" s="330"/>
      <c r="AG10" s="150"/>
      <c r="AH10" s="151"/>
      <c r="AI10" s="151"/>
      <c r="AJ10" s="151"/>
      <c r="AK10" s="151"/>
      <c r="AL10" s="151"/>
      <c r="AM10" s="151"/>
      <c r="AN10" s="151"/>
    </row>
    <row r="11" spans="1:40" ht="9" customHeight="1" x14ac:dyDescent="0.15"/>
    <row r="12" spans="1:40" ht="22.5" customHeight="1" thickBot="1" x14ac:dyDescent="0.2">
      <c r="A12" s="101" t="s">
        <v>10</v>
      </c>
      <c r="B12" s="101"/>
      <c r="C12" s="101"/>
      <c r="D12" s="101"/>
      <c r="E12" s="101"/>
      <c r="F12" s="101"/>
      <c r="G12" s="379" t="s">
        <v>577</v>
      </c>
      <c r="H12" s="379"/>
      <c r="I12" s="379"/>
      <c r="J12" s="379"/>
      <c r="K12" s="379"/>
      <c r="L12" s="379"/>
      <c r="M12" s="379"/>
      <c r="N12" s="379"/>
      <c r="O12" s="379"/>
      <c r="P12" s="379"/>
      <c r="Q12" s="379"/>
      <c r="R12" s="379"/>
      <c r="S12" s="379"/>
      <c r="T12" s="379"/>
      <c r="U12" s="379"/>
      <c r="V12" s="379"/>
      <c r="W12" s="379"/>
      <c r="X12" s="379"/>
      <c r="Y12" s="379"/>
      <c r="Z12" s="379"/>
      <c r="AA12" s="379"/>
      <c r="AB12" s="379"/>
      <c r="AC12" s="379"/>
      <c r="AD12" s="379"/>
      <c r="AE12" s="379"/>
      <c r="AF12" s="379"/>
      <c r="AG12" s="379"/>
      <c r="AH12" s="379"/>
      <c r="AI12" s="379"/>
      <c r="AJ12" s="379"/>
      <c r="AK12" s="379"/>
      <c r="AL12" s="379"/>
    </row>
    <row r="13" spans="1:40" ht="18.75" customHeight="1" x14ac:dyDescent="0.15">
      <c r="A13" s="175" t="s">
        <v>11</v>
      </c>
      <c r="B13" s="176"/>
      <c r="C13" s="179" t="s">
        <v>12</v>
      </c>
      <c r="D13" s="179"/>
      <c r="E13" s="181" t="s">
        <v>579</v>
      </c>
      <c r="F13" s="182"/>
      <c r="G13" s="182"/>
      <c r="H13" s="182"/>
      <c r="I13" s="182"/>
      <c r="J13" s="182" t="s">
        <v>579</v>
      </c>
      <c r="K13" s="182"/>
      <c r="L13" s="182"/>
      <c r="M13" s="182"/>
      <c r="N13" s="183"/>
      <c r="O13" s="168" t="s">
        <v>576</v>
      </c>
      <c r="P13" s="169"/>
      <c r="Q13" s="168" t="s">
        <v>15</v>
      </c>
      <c r="R13" s="169"/>
      <c r="S13" s="168" t="s">
        <v>16</v>
      </c>
      <c r="T13" s="171"/>
      <c r="U13" s="175" t="s">
        <v>11</v>
      </c>
      <c r="V13" s="176"/>
      <c r="W13" s="179" t="s">
        <v>12</v>
      </c>
      <c r="X13" s="179"/>
      <c r="Y13" s="181" t="s">
        <v>579</v>
      </c>
      <c r="Z13" s="182"/>
      <c r="AA13" s="182"/>
      <c r="AB13" s="182"/>
      <c r="AC13" s="182"/>
      <c r="AD13" s="182" t="s">
        <v>579</v>
      </c>
      <c r="AE13" s="182"/>
      <c r="AF13" s="182"/>
      <c r="AG13" s="182"/>
      <c r="AH13" s="183"/>
      <c r="AI13" s="168" t="s">
        <v>576</v>
      </c>
      <c r="AJ13" s="169"/>
      <c r="AK13" s="168" t="s">
        <v>15</v>
      </c>
      <c r="AL13" s="169"/>
      <c r="AM13" s="168" t="s">
        <v>16</v>
      </c>
      <c r="AN13" s="171"/>
    </row>
    <row r="14" spans="1:40" ht="37.5" customHeight="1" thickBot="1" x14ac:dyDescent="0.2">
      <c r="A14" s="177"/>
      <c r="B14" s="178"/>
      <c r="C14" s="180"/>
      <c r="D14" s="180"/>
      <c r="E14" s="184" t="s">
        <v>542</v>
      </c>
      <c r="F14" s="185"/>
      <c r="G14" s="185"/>
      <c r="H14" s="185"/>
      <c r="I14" s="185"/>
      <c r="J14" s="185" t="s">
        <v>543</v>
      </c>
      <c r="K14" s="185"/>
      <c r="L14" s="185"/>
      <c r="M14" s="185"/>
      <c r="N14" s="186"/>
      <c r="O14" s="170"/>
      <c r="P14" s="170"/>
      <c r="Q14" s="170"/>
      <c r="R14" s="170"/>
      <c r="S14" s="170"/>
      <c r="T14" s="172"/>
      <c r="U14" s="177"/>
      <c r="V14" s="178"/>
      <c r="W14" s="180"/>
      <c r="X14" s="180"/>
      <c r="Y14" s="184" t="s">
        <v>542</v>
      </c>
      <c r="Z14" s="185"/>
      <c r="AA14" s="185"/>
      <c r="AB14" s="185"/>
      <c r="AC14" s="185"/>
      <c r="AD14" s="185" t="s">
        <v>543</v>
      </c>
      <c r="AE14" s="185"/>
      <c r="AF14" s="185"/>
      <c r="AG14" s="185"/>
      <c r="AH14" s="186"/>
      <c r="AI14" s="170"/>
      <c r="AJ14" s="170"/>
      <c r="AK14" s="170"/>
      <c r="AL14" s="170"/>
      <c r="AM14" s="170"/>
      <c r="AN14" s="172"/>
    </row>
    <row r="15" spans="1:40" ht="18.75" customHeight="1" thickTop="1" x14ac:dyDescent="0.15">
      <c r="A15" s="187">
        <v>1</v>
      </c>
      <c r="B15" s="188"/>
      <c r="C15" s="324">
        <f>IF(入力!D22="","",入力!D22)</f>
        <v>1</v>
      </c>
      <c r="D15" s="324"/>
      <c r="E15" s="333" t="str">
        <f>IF(入力!F22="","",入力!F22)</f>
        <v>しのだ</v>
      </c>
      <c r="F15" s="322"/>
      <c r="G15" s="322"/>
      <c r="H15" s="322"/>
      <c r="I15" s="322"/>
      <c r="J15" s="322" t="str">
        <f>IF(入力!K22="","",入力!K22)</f>
        <v>こうや</v>
      </c>
      <c r="K15" s="322"/>
      <c r="L15" s="322"/>
      <c r="M15" s="322"/>
      <c r="N15" s="323"/>
      <c r="O15" s="324">
        <f>IF(入力!P22="","",入力!P22)</f>
        <v>2</v>
      </c>
      <c r="P15" s="324"/>
      <c r="Q15" s="320">
        <f>IF(入力!R22="","",入力!R22)</f>
        <v>175</v>
      </c>
      <c r="R15" s="321"/>
      <c r="S15" s="320" t="str">
        <f>IF(入力!T22="","",入力!T22)</f>
        <v>○</v>
      </c>
      <c r="T15" s="334"/>
      <c r="U15" s="187">
        <v>7</v>
      </c>
      <c r="V15" s="188"/>
      <c r="W15" s="324">
        <f>IF(入力!X22="","",入力!X22)</f>
        <v>7</v>
      </c>
      <c r="X15" s="324"/>
      <c r="Y15" s="333" t="str">
        <f>IF(入力!Z22="","",入力!Z22)</f>
        <v>そえじま</v>
      </c>
      <c r="Z15" s="322"/>
      <c r="AA15" s="322"/>
      <c r="AB15" s="322"/>
      <c r="AC15" s="322"/>
      <c r="AD15" s="322" t="str">
        <f>IF(入力!AE22="","",入力!AE22)</f>
        <v>はるき</v>
      </c>
      <c r="AE15" s="322"/>
      <c r="AF15" s="322"/>
      <c r="AG15" s="322"/>
      <c r="AH15" s="323"/>
      <c r="AI15" s="324">
        <f>IF(入力!AJ22="","",入力!AJ22)</f>
        <v>2</v>
      </c>
      <c r="AJ15" s="324"/>
      <c r="AK15" s="320">
        <f>IF(入力!AL22="","",入力!AL22)</f>
        <v>158</v>
      </c>
      <c r="AL15" s="321"/>
      <c r="AM15" s="320" t="str">
        <f>IF(入力!AN22="","",入力!AN22)</f>
        <v>○</v>
      </c>
      <c r="AN15" s="334"/>
    </row>
    <row r="16" spans="1:40" ht="37.5" customHeight="1" x14ac:dyDescent="0.15">
      <c r="A16" s="189"/>
      <c r="B16" s="190"/>
      <c r="C16" s="325"/>
      <c r="D16" s="325"/>
      <c r="E16" s="336" t="str">
        <f>IF(入力!F23="","",入力!F23)</f>
        <v>篠田</v>
      </c>
      <c r="F16" s="337"/>
      <c r="G16" s="337"/>
      <c r="H16" s="337"/>
      <c r="I16" s="337"/>
      <c r="J16" s="337" t="str">
        <f>IF(入力!K23="","",入力!K23)</f>
        <v>光哉</v>
      </c>
      <c r="K16" s="337"/>
      <c r="L16" s="337"/>
      <c r="M16" s="337"/>
      <c r="N16" s="338"/>
      <c r="O16" s="325"/>
      <c r="P16" s="325"/>
      <c r="Q16" s="86"/>
      <c r="R16" s="124"/>
      <c r="S16" s="86"/>
      <c r="T16" s="335"/>
      <c r="U16" s="189"/>
      <c r="V16" s="190"/>
      <c r="W16" s="325"/>
      <c r="X16" s="325"/>
      <c r="Y16" s="336" t="str">
        <f>IF(入力!Z23="","",入力!Z23)</f>
        <v>副島</v>
      </c>
      <c r="Z16" s="337"/>
      <c r="AA16" s="337"/>
      <c r="AB16" s="337"/>
      <c r="AC16" s="337"/>
      <c r="AD16" s="337" t="str">
        <f>IF(入力!AE23="","",入力!AE23)</f>
        <v>大暉</v>
      </c>
      <c r="AE16" s="337"/>
      <c r="AF16" s="337"/>
      <c r="AG16" s="337"/>
      <c r="AH16" s="338"/>
      <c r="AI16" s="325"/>
      <c r="AJ16" s="325"/>
      <c r="AK16" s="86"/>
      <c r="AL16" s="124"/>
      <c r="AM16" s="86"/>
      <c r="AN16" s="335"/>
    </row>
    <row r="17" spans="1:40" ht="18.75" customHeight="1" x14ac:dyDescent="0.15">
      <c r="A17" s="199">
        <v>2</v>
      </c>
      <c r="B17" s="200"/>
      <c r="C17" s="304">
        <f>IF(入力!D24="","",入力!D24)</f>
        <v>2</v>
      </c>
      <c r="D17" s="304"/>
      <c r="E17" s="307" t="str">
        <f>IF(入力!F24="","",入力!F24)</f>
        <v>むらい</v>
      </c>
      <c r="F17" s="308"/>
      <c r="G17" s="308"/>
      <c r="H17" s="308"/>
      <c r="I17" s="308"/>
      <c r="J17" s="308" t="str">
        <f>IF(入力!K24="","",入力!K24)</f>
        <v>きひろ</v>
      </c>
      <c r="K17" s="308"/>
      <c r="L17" s="308"/>
      <c r="M17" s="308"/>
      <c r="N17" s="309"/>
      <c r="O17" s="304">
        <f>IF(入力!P24="","",入力!P24)</f>
        <v>2</v>
      </c>
      <c r="P17" s="304"/>
      <c r="Q17" s="302">
        <f>IF(入力!R24="","",入力!R24)</f>
        <v>164</v>
      </c>
      <c r="R17" s="99"/>
      <c r="S17" s="310" t="str">
        <f>IF(入力!T24="","",入力!T24)</f>
        <v>○</v>
      </c>
      <c r="T17" s="311"/>
      <c r="U17" s="199">
        <v>8</v>
      </c>
      <c r="V17" s="200"/>
      <c r="W17" s="304">
        <f>IF(入力!X24="","",入力!X24)</f>
        <v>8</v>
      </c>
      <c r="X17" s="304"/>
      <c r="Y17" s="307" t="str">
        <f>IF(入力!Z24="","",入力!Z24)</f>
        <v>あいはら</v>
      </c>
      <c r="Z17" s="308"/>
      <c r="AA17" s="308"/>
      <c r="AB17" s="308"/>
      <c r="AC17" s="308"/>
      <c r="AD17" s="308" t="str">
        <f>IF(入力!AE24="","",入力!AE24)</f>
        <v>まもる</v>
      </c>
      <c r="AE17" s="308"/>
      <c r="AF17" s="308"/>
      <c r="AG17" s="308"/>
      <c r="AH17" s="309"/>
      <c r="AI17" s="304">
        <f>IF(入力!AJ24="","",入力!AJ24)</f>
        <v>2</v>
      </c>
      <c r="AJ17" s="304"/>
      <c r="AK17" s="302">
        <f>IF(入力!AL24="","",入力!AL24)</f>
        <v>162</v>
      </c>
      <c r="AL17" s="99"/>
      <c r="AM17" s="310" t="str">
        <f>IF(入力!AN24="","",入力!AN24)</f>
        <v>○</v>
      </c>
      <c r="AN17" s="311"/>
    </row>
    <row r="18" spans="1:40" ht="37.5" customHeight="1" x14ac:dyDescent="0.15">
      <c r="A18" s="201"/>
      <c r="B18" s="202"/>
      <c r="C18" s="305"/>
      <c r="D18" s="305"/>
      <c r="E18" s="300" t="str">
        <f>IF(入力!F25="","",入力!F25)</f>
        <v>村井</v>
      </c>
      <c r="F18" s="301"/>
      <c r="G18" s="301"/>
      <c r="H18" s="301"/>
      <c r="I18" s="301"/>
      <c r="J18" s="301" t="str">
        <f>IF(入力!K25="","",入力!K25)</f>
        <v>希光</v>
      </c>
      <c r="K18" s="301"/>
      <c r="L18" s="301"/>
      <c r="M18" s="301"/>
      <c r="N18" s="306"/>
      <c r="O18" s="305"/>
      <c r="P18" s="305"/>
      <c r="Q18" s="86"/>
      <c r="R18" s="124"/>
      <c r="S18" s="316"/>
      <c r="T18" s="317"/>
      <c r="U18" s="201"/>
      <c r="V18" s="202"/>
      <c r="W18" s="305"/>
      <c r="X18" s="305"/>
      <c r="Y18" s="300" t="str">
        <f>IF(入力!Z25="","",入力!Z25)</f>
        <v>相原</v>
      </c>
      <c r="Z18" s="301"/>
      <c r="AA18" s="301"/>
      <c r="AB18" s="301"/>
      <c r="AC18" s="301"/>
      <c r="AD18" s="301" t="str">
        <f>IF(入力!AE25="","",入力!AE25)</f>
        <v>守</v>
      </c>
      <c r="AE18" s="301"/>
      <c r="AF18" s="301"/>
      <c r="AG18" s="301"/>
      <c r="AH18" s="306"/>
      <c r="AI18" s="305"/>
      <c r="AJ18" s="305"/>
      <c r="AK18" s="86"/>
      <c r="AL18" s="124"/>
      <c r="AM18" s="316"/>
      <c r="AN18" s="317"/>
    </row>
    <row r="19" spans="1:40" ht="18.75" customHeight="1" x14ac:dyDescent="0.15">
      <c r="A19" s="189">
        <v>3</v>
      </c>
      <c r="B19" s="190"/>
      <c r="C19" s="304">
        <f>IF(入力!D26="","",入力!D26)</f>
        <v>3</v>
      </c>
      <c r="D19" s="304"/>
      <c r="E19" s="307" t="str">
        <f>IF(入力!F26="","",入力!F26)</f>
        <v>はらだ</v>
      </c>
      <c r="F19" s="308"/>
      <c r="G19" s="308"/>
      <c r="H19" s="308"/>
      <c r="I19" s="308"/>
      <c r="J19" s="308" t="str">
        <f>IF(入力!K26="","",入力!K26)</f>
        <v>かずし</v>
      </c>
      <c r="K19" s="308"/>
      <c r="L19" s="308"/>
      <c r="M19" s="308"/>
      <c r="N19" s="309"/>
      <c r="O19" s="304">
        <f>IF(入力!P26="","",入力!P26)</f>
        <v>2</v>
      </c>
      <c r="P19" s="304"/>
      <c r="Q19" s="302">
        <f>IF(入力!R26="","",入力!R26)</f>
        <v>166</v>
      </c>
      <c r="R19" s="99"/>
      <c r="S19" s="310" t="str">
        <f>IF(入力!T26="","",入力!T26)</f>
        <v>○</v>
      </c>
      <c r="T19" s="311"/>
      <c r="U19" s="189">
        <v>9</v>
      </c>
      <c r="V19" s="190"/>
      <c r="W19" s="304">
        <f>IF(入力!X26="","",入力!X26)</f>
        <v>9</v>
      </c>
      <c r="X19" s="304"/>
      <c r="Y19" s="307" t="str">
        <f>IF(入力!Z26="","",入力!Z26)</f>
        <v>はせがわ</v>
      </c>
      <c r="Z19" s="308"/>
      <c r="AA19" s="308"/>
      <c r="AB19" s="308"/>
      <c r="AC19" s="308"/>
      <c r="AD19" s="308" t="str">
        <f>IF(入力!AE26="","",入力!AE26)</f>
        <v>こうや</v>
      </c>
      <c r="AE19" s="308"/>
      <c r="AF19" s="308"/>
      <c r="AG19" s="308"/>
      <c r="AH19" s="309"/>
      <c r="AI19" s="304">
        <f>IF(入力!AJ26="","",入力!AJ26)</f>
        <v>2</v>
      </c>
      <c r="AJ19" s="304"/>
      <c r="AK19" s="302">
        <f>IF(入力!AL26="","",入力!AL26)</f>
        <v>160</v>
      </c>
      <c r="AL19" s="99"/>
      <c r="AM19" s="310" t="str">
        <f>IF(入力!AN26="","",入力!AN26)</f>
        <v>○</v>
      </c>
      <c r="AN19" s="311"/>
    </row>
    <row r="20" spans="1:40" ht="37.5" customHeight="1" x14ac:dyDescent="0.15">
      <c r="A20" s="189"/>
      <c r="B20" s="190"/>
      <c r="C20" s="305"/>
      <c r="D20" s="305"/>
      <c r="E20" s="300" t="str">
        <f>IF(入力!F27="","",入力!F27)</f>
        <v>原田</v>
      </c>
      <c r="F20" s="301"/>
      <c r="G20" s="301"/>
      <c r="H20" s="301"/>
      <c r="I20" s="301"/>
      <c r="J20" s="301" t="str">
        <f>IF(入力!K27="","",入力!K27)</f>
        <v>和司</v>
      </c>
      <c r="K20" s="301"/>
      <c r="L20" s="301"/>
      <c r="M20" s="301"/>
      <c r="N20" s="306"/>
      <c r="O20" s="305"/>
      <c r="P20" s="305"/>
      <c r="Q20" s="86"/>
      <c r="R20" s="124"/>
      <c r="S20" s="316"/>
      <c r="T20" s="317"/>
      <c r="U20" s="189"/>
      <c r="V20" s="190"/>
      <c r="W20" s="305"/>
      <c r="X20" s="305"/>
      <c r="Y20" s="300" t="str">
        <f>IF(入力!Z27="","",入力!Z27)</f>
        <v>長谷川</v>
      </c>
      <c r="Z20" s="301"/>
      <c r="AA20" s="301"/>
      <c r="AB20" s="301"/>
      <c r="AC20" s="301"/>
      <c r="AD20" s="301" t="str">
        <f>IF(入力!AE27="","",入力!AE27)</f>
        <v>晃也</v>
      </c>
      <c r="AE20" s="301"/>
      <c r="AF20" s="301"/>
      <c r="AG20" s="301"/>
      <c r="AH20" s="306"/>
      <c r="AI20" s="305"/>
      <c r="AJ20" s="305"/>
      <c r="AK20" s="86"/>
      <c r="AL20" s="124"/>
      <c r="AM20" s="316"/>
      <c r="AN20" s="317"/>
    </row>
    <row r="21" spans="1:40" ht="18.75" customHeight="1" x14ac:dyDescent="0.15">
      <c r="A21" s="199">
        <v>4</v>
      </c>
      <c r="B21" s="200"/>
      <c r="C21" s="304">
        <f>IF(入力!D28="","",入力!D28)</f>
        <v>4</v>
      </c>
      <c r="D21" s="304"/>
      <c r="E21" s="307" t="str">
        <f>IF(入力!F28="","",入力!F28)</f>
        <v>ねもと</v>
      </c>
      <c r="F21" s="308"/>
      <c r="G21" s="308"/>
      <c r="H21" s="308"/>
      <c r="I21" s="308"/>
      <c r="J21" s="308" t="str">
        <f>IF(入力!K28="","",入力!K28)</f>
        <v>りゅうく</v>
      </c>
      <c r="K21" s="308"/>
      <c r="L21" s="308"/>
      <c r="M21" s="308"/>
      <c r="N21" s="309"/>
      <c r="O21" s="304">
        <f>IF(入力!P28="","",入力!P28)</f>
        <v>2</v>
      </c>
      <c r="P21" s="304"/>
      <c r="Q21" s="302">
        <f>IF(入力!R28="","",入力!R28)</f>
        <v>171</v>
      </c>
      <c r="R21" s="99"/>
      <c r="S21" s="310" t="str">
        <f>IF(入力!T28="","",入力!T28)</f>
        <v>○</v>
      </c>
      <c r="T21" s="311"/>
      <c r="U21" s="199">
        <v>10</v>
      </c>
      <c r="V21" s="200"/>
      <c r="W21" s="304">
        <f>IF(入力!X28="","",入力!X28)</f>
        <v>10</v>
      </c>
      <c r="X21" s="304"/>
      <c r="Y21" s="307" t="str">
        <f>IF(入力!Z28="","",入力!Z28)</f>
        <v>おのでら</v>
      </c>
      <c r="Z21" s="308"/>
      <c r="AA21" s="308"/>
      <c r="AB21" s="308"/>
      <c r="AC21" s="308"/>
      <c r="AD21" s="308" t="str">
        <f>IF(入力!AE28="","",入力!AE28)</f>
        <v>ひろき</v>
      </c>
      <c r="AE21" s="308"/>
      <c r="AF21" s="308"/>
      <c r="AG21" s="308"/>
      <c r="AH21" s="309"/>
      <c r="AI21" s="304">
        <f>IF(入力!AJ28="","",入力!AJ28)</f>
        <v>2</v>
      </c>
      <c r="AJ21" s="304"/>
      <c r="AK21" s="302">
        <f>IF(入力!AL28="","",入力!AL28)</f>
        <v>168</v>
      </c>
      <c r="AL21" s="99"/>
      <c r="AM21" s="310" t="str">
        <f>IF(入力!AN28="","",入力!AN28)</f>
        <v>○</v>
      </c>
      <c r="AN21" s="311"/>
    </row>
    <row r="22" spans="1:40" ht="37.5" customHeight="1" x14ac:dyDescent="0.15">
      <c r="A22" s="201"/>
      <c r="B22" s="202"/>
      <c r="C22" s="305"/>
      <c r="D22" s="305"/>
      <c r="E22" s="300" t="str">
        <f>IF(入力!F29="","",入力!F29)</f>
        <v>根本</v>
      </c>
      <c r="F22" s="301"/>
      <c r="G22" s="301"/>
      <c r="H22" s="301"/>
      <c r="I22" s="301"/>
      <c r="J22" s="301" t="str">
        <f>IF(入力!K29="","",入力!K29)</f>
        <v>琉玖</v>
      </c>
      <c r="K22" s="301"/>
      <c r="L22" s="301"/>
      <c r="M22" s="301"/>
      <c r="N22" s="306"/>
      <c r="O22" s="305"/>
      <c r="P22" s="305"/>
      <c r="Q22" s="86"/>
      <c r="R22" s="124"/>
      <c r="S22" s="316"/>
      <c r="T22" s="317"/>
      <c r="U22" s="201"/>
      <c r="V22" s="202"/>
      <c r="W22" s="305"/>
      <c r="X22" s="305"/>
      <c r="Y22" s="300" t="str">
        <f>IF(入力!Z29="","",入力!Z29)</f>
        <v>小野寺</v>
      </c>
      <c r="Z22" s="301"/>
      <c r="AA22" s="301"/>
      <c r="AB22" s="301"/>
      <c r="AC22" s="301"/>
      <c r="AD22" s="301" t="str">
        <f>IF(入力!AE29="","",入力!AE29)</f>
        <v>大輝</v>
      </c>
      <c r="AE22" s="301"/>
      <c r="AF22" s="301"/>
      <c r="AG22" s="301"/>
      <c r="AH22" s="306"/>
      <c r="AI22" s="305"/>
      <c r="AJ22" s="305"/>
      <c r="AK22" s="86"/>
      <c r="AL22" s="124"/>
      <c r="AM22" s="316"/>
      <c r="AN22" s="317"/>
    </row>
    <row r="23" spans="1:40" ht="18.75" customHeight="1" x14ac:dyDescent="0.15">
      <c r="A23" s="189">
        <v>5</v>
      </c>
      <c r="B23" s="190"/>
      <c r="C23" s="304">
        <f>IF(入力!D30="","",入力!D30)</f>
        <v>5</v>
      </c>
      <c r="D23" s="304"/>
      <c r="E23" s="307" t="str">
        <f>IF(入力!F30="","",入力!F30)</f>
        <v>まるやま</v>
      </c>
      <c r="F23" s="308"/>
      <c r="G23" s="308"/>
      <c r="H23" s="308"/>
      <c r="I23" s="308"/>
      <c r="J23" s="308" t="str">
        <f>IF(入力!K30="","",入力!K30)</f>
        <v>なおたろう</v>
      </c>
      <c r="K23" s="308"/>
      <c r="L23" s="308"/>
      <c r="M23" s="308"/>
      <c r="N23" s="309"/>
      <c r="O23" s="304">
        <f>IF(入力!P30="","",入力!P30)</f>
        <v>2</v>
      </c>
      <c r="P23" s="304"/>
      <c r="Q23" s="302">
        <f>IF(入力!R30="","",入力!R30)</f>
        <v>170</v>
      </c>
      <c r="R23" s="99"/>
      <c r="S23" s="310" t="str">
        <f>IF(入力!T30="","",入力!T30)</f>
        <v>○</v>
      </c>
      <c r="T23" s="311"/>
      <c r="U23" s="218">
        <v>11</v>
      </c>
      <c r="V23" s="219"/>
      <c r="W23" s="304">
        <f>IF(入力!X30="","",入力!X30)</f>
        <v>11</v>
      </c>
      <c r="X23" s="304"/>
      <c r="Y23" s="307" t="str">
        <f>IF(入力!Z30="","",入力!Z30)</f>
        <v>おちあい</v>
      </c>
      <c r="Z23" s="308"/>
      <c r="AA23" s="308"/>
      <c r="AB23" s="308"/>
      <c r="AC23" s="308"/>
      <c r="AD23" s="308" t="str">
        <f>IF(入力!AE30="","",入力!AE30)</f>
        <v>としみつ</v>
      </c>
      <c r="AE23" s="308"/>
      <c r="AF23" s="308"/>
      <c r="AG23" s="308"/>
      <c r="AH23" s="309"/>
      <c r="AI23" s="304">
        <f>IF(入力!AJ30="","",入力!AJ30)</f>
        <v>2</v>
      </c>
      <c r="AJ23" s="304"/>
      <c r="AK23" s="302">
        <f>IF(入力!AL30="","",入力!AL30)</f>
        <v>162</v>
      </c>
      <c r="AL23" s="99"/>
      <c r="AM23" s="310" t="str">
        <f>IF(入力!AN30="","",入力!AN30)</f>
        <v>○</v>
      </c>
      <c r="AN23" s="311"/>
    </row>
    <row r="24" spans="1:40" ht="37.5" customHeight="1" x14ac:dyDescent="0.15">
      <c r="A24" s="189"/>
      <c r="B24" s="190"/>
      <c r="C24" s="305"/>
      <c r="D24" s="305"/>
      <c r="E24" s="300" t="str">
        <f>IF(入力!F31="","",入力!F31)</f>
        <v>丸山</v>
      </c>
      <c r="F24" s="301"/>
      <c r="G24" s="301"/>
      <c r="H24" s="301"/>
      <c r="I24" s="301"/>
      <c r="J24" s="301" t="str">
        <f>IF(入力!K31="","",入力!K31)</f>
        <v>直太郎</v>
      </c>
      <c r="K24" s="301"/>
      <c r="L24" s="301"/>
      <c r="M24" s="301"/>
      <c r="N24" s="306"/>
      <c r="O24" s="305"/>
      <c r="P24" s="305"/>
      <c r="Q24" s="86"/>
      <c r="R24" s="124"/>
      <c r="S24" s="316"/>
      <c r="T24" s="317"/>
      <c r="U24" s="218"/>
      <c r="V24" s="219"/>
      <c r="W24" s="305"/>
      <c r="X24" s="305"/>
      <c r="Y24" s="300" t="str">
        <f>IF(入力!Z31="","",入力!Z31)</f>
        <v>落合</v>
      </c>
      <c r="Z24" s="301"/>
      <c r="AA24" s="301"/>
      <c r="AB24" s="301"/>
      <c r="AC24" s="301"/>
      <c r="AD24" s="301" t="str">
        <f>IF(入力!AE31="","",入力!AE31)</f>
        <v>寿光</v>
      </c>
      <c r="AE24" s="301"/>
      <c r="AF24" s="301"/>
      <c r="AG24" s="301"/>
      <c r="AH24" s="306"/>
      <c r="AI24" s="305"/>
      <c r="AJ24" s="305"/>
      <c r="AK24" s="86"/>
      <c r="AL24" s="124"/>
      <c r="AM24" s="316"/>
      <c r="AN24" s="317"/>
    </row>
    <row r="25" spans="1:40" ht="18.75" customHeight="1" x14ac:dyDescent="0.15">
      <c r="A25" s="199">
        <v>6</v>
      </c>
      <c r="B25" s="200"/>
      <c r="C25" s="304">
        <f>IF(入力!D32="","",入力!D32)</f>
        <v>6</v>
      </c>
      <c r="D25" s="304"/>
      <c r="E25" s="307" t="str">
        <f>IF(入力!F32="","",入力!F32)</f>
        <v>さとう</v>
      </c>
      <c r="F25" s="308"/>
      <c r="G25" s="308"/>
      <c r="H25" s="308"/>
      <c r="I25" s="308"/>
      <c r="J25" s="308" t="str">
        <f>IF(入力!K32="","",入力!K32)</f>
        <v>たくみ</v>
      </c>
      <c r="K25" s="308"/>
      <c r="L25" s="308"/>
      <c r="M25" s="308"/>
      <c r="N25" s="309"/>
      <c r="O25" s="304">
        <f>IF(入力!P32="","",入力!P32)</f>
        <v>2</v>
      </c>
      <c r="P25" s="304"/>
      <c r="Q25" s="302">
        <f>IF(入力!R32="","",入力!R32)</f>
        <v>168</v>
      </c>
      <c r="R25" s="99"/>
      <c r="S25" s="310" t="str">
        <f>IF(入力!T32="","",入力!T32)</f>
        <v>○</v>
      </c>
      <c r="T25" s="311"/>
      <c r="U25" s="218">
        <v>12</v>
      </c>
      <c r="V25" s="219"/>
      <c r="W25" s="304" t="str">
        <f>IF(入力!X32="","",入力!X32)</f>
        <v/>
      </c>
      <c r="X25" s="304"/>
      <c r="Y25" s="307" t="str">
        <f>IF(入力!Z32="","",入力!Z32)</f>
        <v/>
      </c>
      <c r="Z25" s="308"/>
      <c r="AA25" s="308"/>
      <c r="AB25" s="308"/>
      <c r="AC25" s="308"/>
      <c r="AD25" s="308" t="str">
        <f>IF(入力!AE32="","",入力!AE32)</f>
        <v/>
      </c>
      <c r="AE25" s="308"/>
      <c r="AF25" s="308"/>
      <c r="AG25" s="308"/>
      <c r="AH25" s="309"/>
      <c r="AI25" s="304" t="str">
        <f>IF(入力!AJ32="","",入力!AJ32)</f>
        <v/>
      </c>
      <c r="AJ25" s="304"/>
      <c r="AK25" s="302" t="str">
        <f>IF(入力!AL32="","",入力!AL32)</f>
        <v/>
      </c>
      <c r="AL25" s="99"/>
      <c r="AM25" s="310" t="str">
        <f>IF(入力!AN32="","",入力!AN32)</f>
        <v>○</v>
      </c>
      <c r="AN25" s="311"/>
    </row>
    <row r="26" spans="1:40" ht="37.5" customHeight="1" thickBot="1" x14ac:dyDescent="0.2">
      <c r="A26" s="220"/>
      <c r="B26" s="221"/>
      <c r="C26" s="319"/>
      <c r="D26" s="319"/>
      <c r="E26" s="318" t="str">
        <f>IF(入力!F33="","",入力!F33)</f>
        <v>佐藤</v>
      </c>
      <c r="F26" s="314"/>
      <c r="G26" s="314"/>
      <c r="H26" s="314"/>
      <c r="I26" s="314"/>
      <c r="J26" s="314" t="str">
        <f>IF(入力!K33="","",入力!K33)</f>
        <v>匠</v>
      </c>
      <c r="K26" s="314"/>
      <c r="L26" s="314"/>
      <c r="M26" s="314"/>
      <c r="N26" s="315"/>
      <c r="O26" s="319"/>
      <c r="P26" s="319"/>
      <c r="Q26" s="303"/>
      <c r="R26" s="102"/>
      <c r="S26" s="312"/>
      <c r="T26" s="313"/>
      <c r="U26" s="225"/>
      <c r="V26" s="226"/>
      <c r="W26" s="319"/>
      <c r="X26" s="319"/>
      <c r="Y26" s="318" t="str">
        <f>IF(入力!Z33="","",入力!Z33)</f>
        <v/>
      </c>
      <c r="Z26" s="314"/>
      <c r="AA26" s="314"/>
      <c r="AB26" s="314"/>
      <c r="AC26" s="314"/>
      <c r="AD26" s="314" t="str">
        <f>IF(入力!AE33="","",入力!AE33)</f>
        <v/>
      </c>
      <c r="AE26" s="314"/>
      <c r="AF26" s="314"/>
      <c r="AG26" s="314"/>
      <c r="AH26" s="315"/>
      <c r="AI26" s="319"/>
      <c r="AJ26" s="319"/>
      <c r="AK26" s="303"/>
      <c r="AL26" s="102"/>
      <c r="AM26" s="312"/>
      <c r="AN26" s="313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51" t="s">
        <v>604</v>
      </c>
      <c r="B1" s="151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51"/>
      <c r="B2" s="151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 x14ac:dyDescent="0.2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7134</v>
      </c>
      <c r="B7" s="31" t="str">
        <f t="shared" ref="B7:C7" si="0">IF($A$8="","",IF($A$9="",B8,B8&amp;"・"&amp;B9))</f>
        <v>海老名市立有馬中学校</v>
      </c>
      <c r="C7" s="31">
        <f t="shared" si="0"/>
        <v>0</v>
      </c>
      <c r="D7" s="31" t="str">
        <f>IF($A$8="","",IF(OR($A$9="",D8=D9),D8,D8&amp;"・"&amp;D9))</f>
        <v>県央</v>
      </c>
      <c r="E7" s="31">
        <f>IF($A$8="","",IF(OR($A$9="",E8=E9),E8,E8&amp;"・"&amp;E9))</f>
        <v>1</v>
      </c>
      <c r="F7" s="31" t="str">
        <f t="shared" ref="F7:S7" si="1">IF($A$8="","",F8)</f>
        <v>243</v>
      </c>
      <c r="G7" s="31" t="str">
        <f t="shared" si="1"/>
        <v>0417</v>
      </c>
      <c r="H7" s="31">
        <f t="shared" si="1"/>
        <v>0</v>
      </c>
      <c r="I7" s="31" t="str">
        <f t="shared" si="1"/>
        <v>海老名市本郷4601</v>
      </c>
      <c r="J7" s="31">
        <f t="shared" si="1"/>
        <v>0</v>
      </c>
      <c r="K7" s="31" t="str">
        <f t="shared" si="1"/>
        <v>046</v>
      </c>
      <c r="L7" s="31" t="str">
        <f t="shared" si="1"/>
        <v>238</v>
      </c>
      <c r="M7" s="31" t="str">
        <f t="shared" si="1"/>
        <v>3365</v>
      </c>
      <c r="N7" s="31" t="str">
        <f t="shared" si="1"/>
        <v>046</v>
      </c>
      <c r="O7" s="31" t="str">
        <f t="shared" si="1"/>
        <v>238</v>
      </c>
      <c r="P7" s="31" t="str">
        <f t="shared" si="1"/>
        <v>3469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7134</v>
      </c>
      <c r="B8" s="32" t="str">
        <f>IF(入力!$F$3="","",入力!$F$3)</f>
        <v>海老名市立有馬中学校</v>
      </c>
      <c r="C8" s="32"/>
      <c r="D8" s="32" t="str">
        <f>IF(入力!$Z$2="","",入力!$Z$2)</f>
        <v>県央</v>
      </c>
      <c r="E8" s="32">
        <f>IF(入力!$I$2="","",入力!$I$2)</f>
        <v>1</v>
      </c>
      <c r="F8" s="32" t="str">
        <f>IF(入力!$F$6="","",入力!$F$6)</f>
        <v>243</v>
      </c>
      <c r="G8" s="42" t="str">
        <f>IF(入力!$I$6="","",入力!$I$6)</f>
        <v>0417</v>
      </c>
      <c r="H8" s="32"/>
      <c r="I8" s="32" t="str">
        <f>IF(入力!$L$5="","",入力!$L$5)</f>
        <v>海老名市本郷4601</v>
      </c>
      <c r="J8" s="32"/>
      <c r="K8" s="42" t="str">
        <f>IF(入力!$AB$4="","",入力!$AB$4)</f>
        <v>046</v>
      </c>
      <c r="L8" s="42" t="str">
        <f>IF(入力!$AG$4="","",入力!$AG$4)</f>
        <v>238</v>
      </c>
      <c r="M8" s="42" t="str">
        <f>IF(入力!$AL$4="","",入力!$AL$4)</f>
        <v>3365</v>
      </c>
      <c r="N8" s="42" t="str">
        <f>IF(入力!$AB$6="","",入力!$AB$6)</f>
        <v>046</v>
      </c>
      <c r="O8" s="42" t="str">
        <f>IF(入力!$AG$6="","",入力!$AG$6)</f>
        <v>238</v>
      </c>
      <c r="P8" s="42" t="str">
        <f>IF(入力!$AL$6="","",入力!$AL$6)</f>
        <v>3469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3365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川口</v>
      </c>
      <c r="D16" s="32" t="str">
        <f>IF(入力!$K$13="","",入力!$K$13)</f>
        <v>直也</v>
      </c>
      <c r="E16" s="32" t="str">
        <f>IF(入力!$F$12="","",入力!$F$12)</f>
        <v>かわぐち</v>
      </c>
      <c r="F16" s="32" t="str">
        <f>IF(入力!$K$12="","",入力!$K$12)</f>
        <v>なおや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小桐間</v>
      </c>
      <c r="D17" s="32" t="str">
        <f>IF(入力!$AE$13="","",入力!$AE$13)</f>
        <v>陸</v>
      </c>
      <c r="E17" s="32" t="str">
        <f>IF(入力!$Z$12="","",入力!$Z$12)</f>
        <v>こぎりま</v>
      </c>
      <c r="F17" s="32" t="str">
        <f>IF(入力!$AE$12="","",入力!$AE$12)</f>
        <v>りく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>相原</v>
      </c>
      <c r="D20" s="32" t="str">
        <f>IF(入力!$K$16="","",入力!$K$16)</f>
        <v>和喜</v>
      </c>
      <c r="E20" s="32" t="str">
        <f>IF(入力!$F$15="","",入力!$F$15)</f>
        <v>あいはら</v>
      </c>
      <c r="F20" s="32" t="str">
        <f>IF(入力!$K$15="","",入力!$K$15)</f>
        <v>かずき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根本</v>
      </c>
      <c r="D24" s="32" t="str">
        <f>IF(入力!$AE$16="","",入力!$AE$16)</f>
        <v>琉玖</v>
      </c>
      <c r="E24" s="32" t="str">
        <f>IF(入力!$Z$15="","",入力!$Z$15)</f>
        <v>ねもと</v>
      </c>
      <c r="F24" s="32" t="str">
        <f>IF(入力!$AE$15="","",入力!$AE$15)</f>
        <v>りゅうく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篠田</v>
      </c>
      <c r="D53" s="32" t="str">
        <f>IF(OR(L53&lt;&gt;"○",入力!K23=""),"",入力!K23)</f>
        <v>光哉</v>
      </c>
      <c r="E53" s="32" t="str">
        <f>IF(OR(L53&lt;&gt;"○",入力!F22=""),"",入力!F22)</f>
        <v>しのだ</v>
      </c>
      <c r="F53" s="32" t="str">
        <f>IF(OR(L53&lt;&gt;"○",入力!K22=""),"",入力!K22)</f>
        <v>こうや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175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村井</v>
      </c>
      <c r="D54" s="32" t="str">
        <f>IF(OR(L54&lt;&gt;"○",入力!K25=""),"",入力!K25)</f>
        <v>希光</v>
      </c>
      <c r="E54" s="32" t="str">
        <f>IF(OR(L54&lt;&gt;"○",入力!F24=""),"",入力!F24)</f>
        <v>むらい</v>
      </c>
      <c r="F54" s="32" t="str">
        <f>IF(OR(L54&lt;&gt;"○",入力!K24=""),"",入力!K24)</f>
        <v>きひろ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164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原田</v>
      </c>
      <c r="D55" s="32" t="str">
        <f>IF(OR(L55&lt;&gt;"○",入力!K27=""),"",入力!K27)</f>
        <v>和司</v>
      </c>
      <c r="E55" s="32" t="str">
        <f>IF(OR(L55&lt;&gt;"○",入力!F26=""),"",入力!F26)</f>
        <v>はらだ</v>
      </c>
      <c r="F55" s="32" t="str">
        <f>IF(OR(L55&lt;&gt;"○",入力!K26=""),"",入力!K26)</f>
        <v>かずし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166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根本</v>
      </c>
      <c r="D56" s="32" t="str">
        <f>IF(OR(L56&lt;&gt;"○",入力!K29=""),"",入力!K29)</f>
        <v>琉玖</v>
      </c>
      <c r="E56" s="32" t="str">
        <f>IF(OR(L56&lt;&gt;"○",入力!F28=""),"",入力!F28)</f>
        <v>ねもと</v>
      </c>
      <c r="F56" s="32" t="str">
        <f>IF(OR(L56&lt;&gt;"○",入力!K28=""),"",入力!K28)</f>
        <v>りゅうく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171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丸山</v>
      </c>
      <c r="D57" s="32" t="str">
        <f>IF(OR(L57&lt;&gt;"○",入力!K31=""),"",入力!K31)</f>
        <v>直太郎</v>
      </c>
      <c r="E57" s="32" t="str">
        <f>IF(OR(L57&lt;&gt;"○",入力!F30=""),"",入力!F30)</f>
        <v>まるやま</v>
      </c>
      <c r="F57" s="32" t="str">
        <f>IF(OR(L57&lt;&gt;"○",入力!K30=""),"",入力!K30)</f>
        <v>なおたろう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170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佐藤</v>
      </c>
      <c r="D58" s="32" t="str">
        <f>IF(OR(L58&lt;&gt;"○",入力!K33=""),"",入力!K33)</f>
        <v>匠</v>
      </c>
      <c r="E58" s="32" t="str">
        <f>IF(OR(L58&lt;&gt;"○",入力!F32=""),"",入力!F32)</f>
        <v>さとう</v>
      </c>
      <c r="F58" s="32" t="str">
        <f>IF(OR(L58&lt;&gt;"○",入力!K32=""),"",入力!K32)</f>
        <v>たくみ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168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副島</v>
      </c>
      <c r="D59" s="32" t="str">
        <f>IF(OR(L59&lt;&gt;"○",入力!AE23=""),"",入力!AE23)</f>
        <v>大暉</v>
      </c>
      <c r="E59" s="32" t="str">
        <f>IF(OR(L59&lt;&gt;"○",入力!Z22=""),"",入力!Z22)</f>
        <v>そえじま</v>
      </c>
      <c r="F59" s="32" t="str">
        <f>IF(OR(L59&lt;&gt;"○",入力!AE22=""),"",入力!AE22)</f>
        <v>はるき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158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相原</v>
      </c>
      <c r="D60" s="32" t="str">
        <f>IF(OR(L60&lt;&gt;"○",入力!AE25=""),"",入力!AE25)</f>
        <v>守</v>
      </c>
      <c r="E60" s="32" t="str">
        <f>IF(OR(L60&lt;&gt;"○",入力!Z24=""),"",入力!Z24)</f>
        <v>あいはら</v>
      </c>
      <c r="F60" s="32" t="str">
        <f>IF(OR(L60&lt;&gt;"○",入力!AE24=""),"",入力!AE24)</f>
        <v>まもる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162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長谷川</v>
      </c>
      <c r="D61" s="32" t="str">
        <f>IF(OR(L61&lt;&gt;"○",入力!AE27=""),"",入力!AE27)</f>
        <v>晃也</v>
      </c>
      <c r="E61" s="32" t="str">
        <f>IF(OR(L61&lt;&gt;"○",入力!Z26=""),"",入力!Z26)</f>
        <v>はせがわ</v>
      </c>
      <c r="F61" s="32" t="str">
        <f>IF(OR(L61&lt;&gt;"○",入力!AE26=""),"",入力!AE26)</f>
        <v>こうや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160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小野寺</v>
      </c>
      <c r="D62" s="32" t="str">
        <f>IF(OR(L62&lt;&gt;"○",入力!AE29=""),"",入力!AE29)</f>
        <v>大輝</v>
      </c>
      <c r="E62" s="32" t="str">
        <f>IF(OR(L62&lt;&gt;"○",入力!Z28=""),"",入力!Z28)</f>
        <v>おのでら</v>
      </c>
      <c r="F62" s="32" t="str">
        <f>IF(OR(L62&lt;&gt;"○",入力!AE28=""),"",入力!AE28)</f>
        <v>ひろき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168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落合</v>
      </c>
      <c r="D63" s="32" t="str">
        <f>IF(OR(L63&lt;&gt;"○",入力!AE31=""),"",入力!AE31)</f>
        <v>寿光</v>
      </c>
      <c r="E63" s="32" t="str">
        <f>IF(OR(L63&lt;&gt;"○",入力!Z30=""),"",入力!Z30)</f>
        <v>おちあい</v>
      </c>
      <c r="F63" s="32" t="str">
        <f>IF(OR(L63&lt;&gt;"○",入力!AE30=""),"",入力!AE30)</f>
        <v>としみつ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162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海老名市教育委員会</cp:lastModifiedBy>
  <cp:lastPrinted>2019-02-13T13:45:19Z</cp:lastPrinted>
  <dcterms:created xsi:type="dcterms:W3CDTF">2006-11-03T01:52:14Z</dcterms:created>
  <dcterms:modified xsi:type="dcterms:W3CDTF">2019-11-07T08:30:10Z</dcterms:modified>
</cp:coreProperties>
</file>