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tcifs_i\home$\185940\Desktop\"/>
    </mc:Choice>
  </mc:AlternateContent>
  <bookViews>
    <workbookView xWindow="-105" yWindow="-105" windowWidth="23250" windowHeight="125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<sst xmlns="http://schemas.openxmlformats.org/spreadsheetml/2006/main" count="1474" uniqueCount="745">
  <si>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</si>
  <si>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</si>
  <si>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</si>
  <si>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</si>
  <si>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</si>
  <si>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</si>
  <si>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</si>
  <si>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</si>
  <si>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</si>
  <si>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</si>
  <si>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</si>
  <si>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</si>
  <si>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</si>
  <si>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</si>
  <si>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</si>
  <si>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</si>
  <si>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</si>
  <si>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</si>
  <si>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</si>
  <si>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</si>
  <si>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</si>
  <si>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</si>
  <si>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</si>
  <si>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</si>
  <si>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</si>
  <si>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</si>
  <si>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</si>
  <si>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</si>
  <si>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</si>
  <si>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</si>
  <si>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</si>
  <si>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</si>
  <si>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</si>
  <si>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</si>
  <si>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</si>
  <si>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</si>
  <si>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</si>
  <si>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</si>
  <si>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</si>
  <si>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</si>
  <si>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</si>
  <si>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</si>
  <si>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</si>
  <si>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</si>
  <si>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</si>
  <si>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</si>
  <si>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</si>
  <si>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</si>
  <si>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</si>
  <si>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</si>
  <si>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</si>
  <si>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</si>
  <si>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</si>
  <si>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</si>
  <si>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</si>
  <si>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</si>
  <si>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</si>
  <si>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</si>
  <si>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</si>
  <si>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</si>
  <si>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</si>
  <si>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</si>
  <si>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</si>
  <si>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</si>
  <si>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</si>
  <si>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</si>
  <si>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</si>
  <si>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</si>
  <si>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</si>
  <si>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</si>
  <si>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</si>
  <si>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</si>
  <si>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</si>
  <si>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</si>
  <si>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</si>
  <si>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</si>
  <si>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</si>
  <si>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</si>
  <si>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</si>
  <si>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</si>
  <si>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</si>
  <si>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</si>
  <si>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</si>
  <si>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</si>
  <si>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</si>
  <si>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</si>
  <si>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</si>
  <si>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</si>
  <si>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</si>
  <si>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</si>
  <si>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</si>
  <si>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</si>
  <si>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</si>
  <si>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</si>
  <si>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</si>
  <si>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</si>
  <si>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</si>
  <si>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</si>
  <si>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</si>
  <si>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</si>
  <si>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</si>
  <si>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</si>
  <si>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</si>
  <si>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</si>
  <si>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</si>
  <si>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</si>
  <si>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</si>
  <si>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</si>
  <si>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</si>
  <si>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</si>
  <si>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</si>
  <si>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</si>
  <si>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</si>
  <si>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</si>
  <si>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</si>
  <si>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</si>
  <si>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</si>
  <si>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</si>
  <si>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</si>
  <si>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</si>
  <si>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</si>
  <si>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</si>
  <si>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</si>
  <si>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</si>
  <si>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</si>
  <si>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</si>
  <si>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</si>
  <si>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</si>
  <si>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</si>
  <si>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</si>
  <si>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</si>
  <si>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</si>
  <si>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</si>
  <si>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</si>
  <si>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</si>
  <si>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</si>
  <si>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</si>
  <si>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</si>
  <si>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</si>
  <si>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</si>
  <si>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</si>
  <si>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</si>
  <si>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</si>
  <si>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</si>
  <si>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</si>
  <si>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</si>
  <si>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</si>
  <si>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</si>
  <si>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</si>
  <si>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</si>
  <si>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</si>
  <si>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</si>
  <si>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</si>
  <si>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</si>
  <si>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</si>
  <si>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</si>
  <si>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</si>
  <si>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</si>
  <si>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</si>
  <si>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</si>
  <si>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</si>
  <si>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</si>
  <si>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</si>
  <si>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</si>
  <si>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</si>
  <si>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</si>
  <si>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</si>
  <si>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</si>
  <si>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</si>
  <si>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</si>
  <si>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</si>
  <si>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</si>
  <si>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</si>
  <si>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</si>
  <si>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</si>
  <si>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</si>
  <si>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</si>
  <si>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</si>
  <si>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</si>
  <si>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</si>
  <si>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</si>
  <si>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</si>
  <si>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</si>
  <si>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</si>
  <si>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</si>
  <si>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</si>
  <si>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</si>
  <si>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</si>
  <si>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</si>
  <si>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</si>
  <si>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</si>
  <si>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</si>
  <si>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</si>
  <si>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</si>
  <si>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</si>
  <si>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</si>
  <si>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</si>
  <si>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</si>
  <si>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</si>
  <si>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</si>
  <si>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</si>
  <si>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</si>
  <si>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</si>
  <si>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</si>
  <si>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</si>
  <si>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</si>
  <si>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</si>
  <si>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</si>
  <si>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</si>
  <si>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</si>
  <si>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</si>
  <si>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</si>
  <si>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</si>
  <si>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</si>
  <si>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</si>
  <si>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</si>
  <si>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</si>
  <si>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</si>
  <si>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</si>
  <si>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</si>
  <si>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</si>
  <si>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</si>
  <si>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</si>
  <si>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</si>
  <si>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</si>
  <si>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</si>
  <si>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</si>
  <si>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</si>
  <si>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</si>
  <si>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</si>
  <si>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</si>
  <si>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</si>
  <si>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</si>
  <si>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</si>
  <si>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</si>
  <si>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</si>
  <si>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</si>
  <si>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</si>
  <si>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</si>
  <si>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</si>
  <si>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</si>
  <si>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</si>
  <si>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</si>
  <si>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</si>
  <si>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</si>
  <si>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</si>
  <si>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</si>
  <si>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</si>
  <si>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</si>
  <si>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</si>
  <si>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</si>
  <si>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</si>
  <si>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</si>
  <si>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</si>
  <si>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</si>
  <si>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</si>
  <si>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</si>
  <si>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</si>
  <si>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</si>
  <si>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</si>
  <si>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</si>
  <si>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</si>
  <si>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</si>
  <si>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</si>
  <si>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</si>
  <si>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</si>
  <si>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</si>
  <si>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</si>
  <si>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</si>
  <si>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</si>
  <si>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</si>
  <si>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</si>
  <si>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</si>
  <si>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</si>
  <si>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</si>
  <si>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</si>
  <si>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</si>
  <si>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</si>
  <si>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</si>
  <si>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</si>
  <si>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</si>
  <si>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</si>
  <si>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</si>
  <si>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</si>
  <si>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</si>
  <si>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</si>
  <si>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</si>
  <si>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</si>
  <si>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</si>
  <si>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</si>
  <si>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</si>
  <si>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</si>
  <si>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</si>
  <si>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</si>
  <si>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</si>
  <si>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</si>
  <si>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</si>
  <si>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</si>
  <si>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</si>
  <si>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</si>
  <si>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</si>
  <si>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</si>
  <si>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</si>
  <si>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</si>
  <si>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</si>
  <si>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</si>
  <si>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</si>
  <si>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</si>
  <si>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</si>
  <si>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</si>
  <si>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</si>
  <si>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</si>
  <si>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</si>
  <si>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</si>
  <si>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</si>
  <si>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</si>
  <si>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</si>
  <si>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</si>
  <si>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</si>
  <si>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</si>
  <si>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</si>
  <si>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</si>
  <si>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</si>
  <si>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</si>
  <si>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</si>
  <si>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</si>
  <si>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</si>
  <si>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</si>
  <si>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</si>
  <si>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</si>
  <si>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</si>
  <si>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</si>
  <si>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</si>
  <si>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</si>
  <si>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</si>
  <si>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</si>
  <si>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</si>
  <si>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</si>
  <si>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</si>
  <si>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</si>
  <si>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</si>
  <si>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</si>
  <si>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</si>
  <si>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</si>
  <si>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</si>
  <si>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</si>
  <si>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</si>
  <si>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</si>
  <si>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</si>
  <si>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</si>
  <si>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</si>
  <si>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</si>
  <si>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</si>
  <si>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</si>
  <si>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</si>
  <si>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</si>
  <si>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</si>
  <si>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</si>
  <si>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</si>
  <si>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</si>
  <si>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</si>
  <si>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</si>
  <si>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</si>
  <si>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</si>
  <si>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</si>
  <si>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</si>
  <si>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</si>
  <si>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</si>
  <si>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</si>
  <si>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</si>
  <si>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</si>
  <si>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</si>
  <si>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</si>
  <si>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</si>
  <si>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</si>
  <si>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</si>
  <si>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</si>
  <si>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</si>
  <si>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</si>
  <si>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</si>
  <si>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</si>
  <si>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</si>
  <si>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</si>
  <si>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</si>
  <si>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</si>
  <si>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</si>
  <si>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</si>
  <si>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</si>
  <si>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</si>
  <si>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</si>
  <si>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</si>
  <si>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</si>
  <si>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</si>
  <si>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</si>
  <si>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</si>
  <si>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</si>
  <si>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</si>
  <si>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</si>
  <si>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</si>
  <si>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</si>
  <si>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</si>
  <si>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</si>
  <si>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</si>
  <si>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</si>
  <si>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</si>
  <si>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</si>
  <si>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</si>
  <si>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</si>
  <si>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</si>
  <si>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</si>
  <si>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</si>
  <si>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</si>
  <si>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</si>
  <si>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</si>
  <si>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</si>
  <si>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</si>
  <si>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</si>
  <si>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</si>
  <si>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</si>
  <si>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</si>
  <si>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</si>
  <si>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</si>
  <si>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</si>
  <si>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</si>
  <si>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</si>
  <si>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</si>
  <si>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</si>
  <si>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</si>
  <si>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</si>
  <si>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</si>
  <si>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</si>
  <si>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</si>
  <si>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</si>
  <si>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</si>
  <si>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</si>
  <si>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</si>
  <si>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</si>
  <si>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</si>
  <si>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</si>
  <si>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</si>
  <si>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</si>
  <si>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</si>
  <si>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</si>
  <si>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</si>
  <si>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</si>
  <si>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</si>
  <si>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</si>
  <si>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</si>
  <si>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</si>
  <si>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</si>
  <si>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</si>
  <si>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</si>
  <si>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</si>
  <si>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</si>
  <si>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</si>
  <si>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</si>
  <si>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</si>
  <si>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</si>
  <si>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</si>
  <si>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</si>
  <si>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</si>
  <si>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</si>
  <si>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</si>
  <si>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</si>
  <si>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</si>
  <si>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</si>
  <si>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</si>
  <si>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</si>
  <si>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</si>
  <si>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</si>
  <si>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</si>
  <si>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</si>
  <si>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</si>
  <si>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</si>
  <si>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</si>
  <si>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</si>
  <si>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</si>
  <si>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</si>
  <si>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</si>
  <si>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</si>
  <si>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</si>
  <si>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</si>
  <si>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</si>
  <si>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</si>
  <si>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</si>
  <si>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</si>
  <si>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</si>
  <si>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</si>
  <si>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</si>
  <si>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</si>
  <si>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</si>
  <si>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</si>
  <si>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</si>
  <si>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</si>
  <si>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</si>
  <si>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</si>
  <si>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</si>
  <si>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</si>
  <si>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</si>
  <si>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</si>
  <si>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</si>
  <si>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</si>
  <si>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</si>
  <si>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</si>
  <si>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</si>
  <si>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</si>
  <si>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</si>
  <si>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</si>
  <si>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</si>
  <si>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</si>
  <si>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</si>
  <si>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</si>
  <si>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</si>
  <si>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</si>
  <si>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</si>
  <si>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</si>
  <si>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</si>
  <si>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</si>
  <si>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</si>
  <si>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</si>
  <si>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</si>
  <si>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</si>
  <si>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</si>
  <si>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</si>
  <si>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</si>
  <si>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</si>
  <si>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</si>
  <si>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</si>
  <si>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</si>
  <si>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</si>
  <si>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</si>
  <si>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</si>
  <si>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</si>
  <si>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</si>
  <si>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</si>
  <si>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</si>
  <si>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</si>
  <si>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</si>
  <si>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</si>
  <si>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</si>
  <si>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</si>
  <si>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</si>
  <si>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</si>
  <si>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</si>
  <si>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</si>
  <si>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</si>
  <si>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</si>
  <si>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</si>
  <si>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</si>
  <si>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</si>
  <si>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</si>
  <si>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</si>
  <si>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</si>
  <si>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</si>
  <si>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</si>
  <si>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</si>
  <si>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</si>
  <si>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</si>
  <si>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</si>
  <si>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</si>
  <si>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</si>
  <si>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</si>
  <si>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</si>
  <si>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</si>
  <si>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</si>
  <si>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</si>
  <si>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</si>
  <si>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</si>
  <si>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</si>
  <si>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</si>
  <si>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</si>
  <si>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</si>
  <si>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</si>
  <si>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</si>
  <si>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</si>
  <si>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</si>
  <si>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</si>
  <si>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</si>
  <si>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</si>
  <si>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</si>
  <si>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</si>
  <si>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</si>
  <si>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</si>
  <si>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</si>
  <si>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</si>
  <si>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</si>
  <si>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</si>
  <si>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</si>
  <si>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</si>
  <si>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</si>
  <si>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</si>
  <si>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</si>
  <si>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</si>
  <si>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</si>
  <si>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</si>
  <si>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</si>
  <si>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</si>
  <si>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</si>
  <si>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</si>
  <si>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</si>
  <si>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</si>
  <si>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</si>
  <si>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</si>
  <si>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</si>
  <si>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</si>
  <si>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</si>
  <si>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</si>
  <si>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</si>
  <si>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</si>
  <si>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</si>
  <si>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</si>
  <si>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</si>
  <si>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</si>
  <si>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</si>
  <si>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</si>
  <si>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</si>
  <si>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</si>
  <si>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</si>
  <si>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</si>
  <si>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</si>
  <si>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</si>
  <si>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</si>
  <si>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</si>
  <si>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</si>
  <si>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</si>
  <si>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</si>
  <si>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</si>
  <si>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</si>
  <si>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</si>
  <si>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</si>
  <si>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</si>
  <si>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</si>
  <si>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</si>
  <si>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</si>
  <si>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</si>
  <si>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</si>
  <si>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</si>
  <si>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</si>
  <si>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</si>
  <si>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</si>
  <si>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</si>
  <si>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</si>
  <si>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</si>
  <si>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</si>
  <si>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</si>
  <si>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</si>
  <si>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</si>
  <si>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</si>
  <si>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</si>
  <si>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</si>
  <si>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</si>
  <si>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</si>
  <si>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</si>
  <si>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</si>
  <si>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</si>
  <si>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</si>
  <si>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</si>
  <si>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</si>
  <si>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</si>
  <si>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</si>
  <si>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</si>
  <si>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</si>
  <si>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</si>
  <si>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</si>
  <si>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</si>
  <si>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</si>
  <si>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</si>
  <si>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</si>
  <si>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</si>
  <si>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</si>
  <si>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</si>
  <si>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</si>
  <si>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</si>
  <si>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</si>
  <si>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</si>
  <si>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</si>
  <si>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</si>
  <si>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</si>
  <si>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</si>
  <si>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</si>
  <si>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</si>
  <si>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</si>
  <si>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</si>
  <si>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</si>
  <si>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</si>
  <si>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</si>
  <si>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</si>
  <si>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</si>
  <si>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</si>
  <si>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</si>
  <si>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</si>
  <si>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</si>
  <si>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</si>
  <si>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</si>
  <si>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250</t>
    <phoneticPr fontId="2"/>
  </si>
  <si>
    <t>0001</t>
    <phoneticPr fontId="2"/>
  </si>
  <si>
    <t>小田原市扇町5-7-17</t>
    <rPh sb="0" eb="4">
      <t>オダワラシ</t>
    </rPh>
    <rPh sb="4" eb="6">
      <t>オウギチョウ</t>
    </rPh>
    <phoneticPr fontId="2"/>
  </si>
  <si>
    <t>0465</t>
    <phoneticPr fontId="2"/>
  </si>
  <si>
    <t>34</t>
    <phoneticPr fontId="2"/>
  </si>
  <si>
    <t>9295</t>
    <phoneticPr fontId="2"/>
  </si>
  <si>
    <t>0465</t>
    <phoneticPr fontId="2"/>
  </si>
  <si>
    <t>32</t>
    <phoneticPr fontId="2"/>
  </si>
  <si>
    <t>7586</t>
    <phoneticPr fontId="2"/>
  </si>
  <si>
    <t>奥谷</t>
    <rPh sb="0" eb="2">
      <t>オクタニ</t>
    </rPh>
    <phoneticPr fontId="2"/>
  </si>
  <si>
    <t>直貴</t>
    <rPh sb="0" eb="2">
      <t>ナオキ</t>
    </rPh>
    <phoneticPr fontId="2"/>
  </si>
  <si>
    <t>おくたに</t>
    <phoneticPr fontId="2"/>
  </si>
  <si>
    <t>なおき</t>
    <phoneticPr fontId="2"/>
  </si>
  <si>
    <t>原田</t>
    <rPh sb="0" eb="2">
      <t>ハラダ</t>
    </rPh>
    <phoneticPr fontId="2"/>
  </si>
  <si>
    <t>はらだ</t>
    <phoneticPr fontId="2"/>
  </si>
  <si>
    <t>じゅんじ</t>
    <phoneticPr fontId="2"/>
  </si>
  <si>
    <t>純志</t>
    <rPh sb="0" eb="1">
      <t>ジュン</t>
    </rPh>
    <rPh sb="1" eb="2">
      <t>ココロザシ</t>
    </rPh>
    <phoneticPr fontId="2"/>
  </si>
  <si>
    <t>根岸</t>
    <rPh sb="0" eb="2">
      <t>ネギシ</t>
    </rPh>
    <phoneticPr fontId="2"/>
  </si>
  <si>
    <t>徹平</t>
    <rPh sb="0" eb="2">
      <t>テッペイ</t>
    </rPh>
    <phoneticPr fontId="2"/>
  </si>
  <si>
    <t>ねぎし</t>
    <phoneticPr fontId="2"/>
  </si>
  <si>
    <t>てっぺい</t>
    <phoneticPr fontId="2"/>
  </si>
  <si>
    <t>てっぺい</t>
    <phoneticPr fontId="2"/>
  </si>
  <si>
    <t>本多</t>
    <rPh sb="0" eb="2">
      <t>ホンダ</t>
    </rPh>
    <phoneticPr fontId="2"/>
  </si>
  <si>
    <t>ほんだ</t>
    <phoneticPr fontId="2"/>
  </si>
  <si>
    <t>立輝</t>
    <rPh sb="0" eb="2">
      <t>リツキ</t>
    </rPh>
    <phoneticPr fontId="2"/>
  </si>
  <si>
    <t>りつき</t>
    <phoneticPr fontId="2"/>
  </si>
  <si>
    <t>大津</t>
    <rPh sb="0" eb="2">
      <t>オオツ</t>
    </rPh>
    <phoneticPr fontId="2"/>
  </si>
  <si>
    <t>涼介</t>
    <rPh sb="0" eb="2">
      <t>リョウスケ</t>
    </rPh>
    <phoneticPr fontId="2"/>
  </si>
  <si>
    <t>おおつ</t>
    <phoneticPr fontId="2"/>
  </si>
  <si>
    <t>りょうすけ</t>
    <phoneticPr fontId="2"/>
  </si>
  <si>
    <t>木村</t>
    <rPh sb="0" eb="2">
      <t>キムラ</t>
    </rPh>
    <phoneticPr fontId="2"/>
  </si>
  <si>
    <t>きむら</t>
    <phoneticPr fontId="2"/>
  </si>
  <si>
    <t>友哉</t>
    <rPh sb="0" eb="2">
      <t>トモヤ</t>
    </rPh>
    <phoneticPr fontId="2"/>
  </si>
  <si>
    <t>ともや</t>
    <phoneticPr fontId="2"/>
  </si>
  <si>
    <t>石田</t>
    <rPh sb="0" eb="2">
      <t>イシダ</t>
    </rPh>
    <phoneticPr fontId="2"/>
  </si>
  <si>
    <t>寛樹</t>
    <rPh sb="0" eb="2">
      <t>ヒロキ</t>
    </rPh>
    <phoneticPr fontId="2"/>
  </si>
  <si>
    <t>ひろき</t>
    <phoneticPr fontId="2"/>
  </si>
  <si>
    <t>いしだ</t>
    <phoneticPr fontId="2"/>
  </si>
  <si>
    <t>山口</t>
    <rPh sb="0" eb="2">
      <t>ヤマグチ</t>
    </rPh>
    <phoneticPr fontId="2"/>
  </si>
  <si>
    <t>璃土</t>
    <rPh sb="0" eb="1">
      <t>リ</t>
    </rPh>
    <rPh sb="1" eb="2">
      <t>ド</t>
    </rPh>
    <phoneticPr fontId="2"/>
  </si>
  <si>
    <t>やまぐち</t>
    <phoneticPr fontId="2"/>
  </si>
  <si>
    <t>りと</t>
    <phoneticPr fontId="2"/>
  </si>
  <si>
    <t>千葉</t>
    <rPh sb="0" eb="2">
      <t>チバ</t>
    </rPh>
    <phoneticPr fontId="2"/>
  </si>
  <si>
    <t>信喜</t>
    <rPh sb="0" eb="2">
      <t>ノブヨシ</t>
    </rPh>
    <phoneticPr fontId="2"/>
  </si>
  <si>
    <t>ちば</t>
    <phoneticPr fontId="2"/>
  </si>
  <si>
    <t>のぶよし</t>
    <phoneticPr fontId="2"/>
  </si>
  <si>
    <t>遠藤</t>
    <rPh sb="0" eb="2">
      <t>エンドウ</t>
    </rPh>
    <phoneticPr fontId="2"/>
  </si>
  <si>
    <t>勇翔</t>
    <rPh sb="0" eb="2">
      <t>ユウト</t>
    </rPh>
    <phoneticPr fontId="2"/>
  </si>
  <si>
    <t>えんどう</t>
    <phoneticPr fontId="2"/>
  </si>
  <si>
    <t>ゆうと</t>
    <phoneticPr fontId="2"/>
  </si>
  <si>
    <t>村上　晃一</t>
    <rPh sb="0" eb="2">
      <t>ムラカミ</t>
    </rPh>
    <rPh sb="3" eb="4">
      <t>アキラ</t>
    </rPh>
    <rPh sb="4" eb="5">
      <t>イチ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</si>
</sst>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E1" zoomScale="70" zoomScaleNormal="100" zoomScaleSheetLayoutView="70" workbookViewId="0">
      <selection activeCell="BG10" sqref="BG10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topLeftCell="A34" zoomScale="85" zoomScaleNormal="100" zoomScaleSheetLayoutView="85" workbookViewId="0">
      <selection activeCell="AB11" sqref="AB11:AE1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91" t="s">
        <v>684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 x14ac:dyDescent="0.15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5.1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 x14ac:dyDescent="0.15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 x14ac:dyDescent="0.15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/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 x14ac:dyDescent="0.15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 x14ac:dyDescent="0.15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 x14ac:dyDescent="0.15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 x14ac:dyDescent="0.15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 x14ac:dyDescent="0.15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 x14ac:dyDescent="0.15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 x14ac:dyDescent="0.15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 x14ac:dyDescent="0.15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 x14ac:dyDescent="0.15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 x14ac:dyDescent="0.15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 x14ac:dyDescent="0.15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 x14ac:dyDescent="0.2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/>
      <c r="C40" s="236"/>
      <c r="D40" s="236"/>
      <c r="E40" s="236"/>
      <c r="F40" s="237" t="s">
        <v>686</v>
      </c>
      <c r="G40" s="237"/>
      <c r="H40" s="236"/>
      <c r="I40" s="236"/>
      <c r="J40" s="237" t="s">
        <v>687</v>
      </c>
      <c r="K40" s="237"/>
      <c r="L40" s="236"/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232" t="s">
        <v>690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 x14ac:dyDescent="0.15"/>
    <row r="44" spans="1:43" ht="24" customHeight="1" x14ac:dyDescent="0.2">
      <c r="A44" s="56" t="s">
        <v>693</v>
      </c>
      <c r="B44" s="232" t="s">
        <v>690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topLeftCell="A13" zoomScaleNormal="100" zoomScaleSheetLayoutView="100" workbookViewId="0">
      <selection activeCell="X44" sqref="X44:AJ44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91" t="str">
        <f>入力見本!B1</f>
        <v>令和３年度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1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8103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県西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小田原市立白山中学校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 x14ac:dyDescent="0.15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697</v>
      </c>
      <c r="AC4" s="177"/>
      <c r="AD4" s="177"/>
      <c r="AE4" s="177"/>
      <c r="AF4" s="4" t="s">
        <v>583</v>
      </c>
      <c r="AG4" s="177" t="s">
        <v>698</v>
      </c>
      <c r="AH4" s="177"/>
      <c r="AI4" s="177"/>
      <c r="AJ4" s="177"/>
      <c r="AK4" s="4" t="s">
        <v>583</v>
      </c>
      <c r="AL4" s="177" t="s">
        <v>699</v>
      </c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696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62"/>
      <c r="B6" s="144"/>
      <c r="C6" s="145"/>
      <c r="D6" s="145"/>
      <c r="E6" s="146"/>
      <c r="F6" s="155" t="s">
        <v>694</v>
      </c>
      <c r="G6" s="156"/>
      <c r="H6" s="24" t="s">
        <v>585</v>
      </c>
      <c r="I6" s="157" t="s">
        <v>695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700</v>
      </c>
      <c r="AC6" s="160"/>
      <c r="AD6" s="160"/>
      <c r="AE6" s="160"/>
      <c r="AF6" s="25" t="s">
        <v>586</v>
      </c>
      <c r="AG6" s="160" t="s">
        <v>701</v>
      </c>
      <c r="AH6" s="160"/>
      <c r="AI6" s="160"/>
      <c r="AJ6" s="160"/>
      <c r="AK6" s="25" t="s">
        <v>586</v>
      </c>
      <c r="AL6" s="160" t="s">
        <v>702</v>
      </c>
      <c r="AM6" s="160"/>
      <c r="AN6" s="160"/>
      <c r="AO6" s="161"/>
    </row>
    <row r="7" spans="1:41" s="2" customFormat="1" ht="25.1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 x14ac:dyDescent="0.15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 x14ac:dyDescent="0.15">
      <c r="B12" s="202" t="s">
        <v>682</v>
      </c>
      <c r="C12" s="203"/>
      <c r="D12" s="203"/>
      <c r="E12" s="204"/>
      <c r="F12" s="205" t="s">
        <v>705</v>
      </c>
      <c r="G12" s="206"/>
      <c r="H12" s="206"/>
      <c r="I12" s="206"/>
      <c r="J12" s="206"/>
      <c r="K12" s="206" t="s">
        <v>706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708</v>
      </c>
      <c r="AA12" s="206"/>
      <c r="AB12" s="206"/>
      <c r="AC12" s="206"/>
      <c r="AD12" s="206"/>
      <c r="AE12" s="206" t="s">
        <v>709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 t="s">
        <v>703</v>
      </c>
      <c r="G13" s="215"/>
      <c r="H13" s="215"/>
      <c r="I13" s="215"/>
      <c r="J13" s="216"/>
      <c r="K13" s="215" t="s">
        <v>704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707</v>
      </c>
      <c r="AA13" s="215"/>
      <c r="AB13" s="215"/>
      <c r="AC13" s="215"/>
      <c r="AD13" s="216"/>
      <c r="AE13" s="215" t="s">
        <v>710</v>
      </c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682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713</v>
      </c>
      <c r="AA15" s="206"/>
      <c r="AB15" s="206"/>
      <c r="AC15" s="206"/>
      <c r="AD15" s="206"/>
      <c r="AE15" s="206" t="s">
        <v>714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711</v>
      </c>
      <c r="AA16" s="215"/>
      <c r="AB16" s="215"/>
      <c r="AC16" s="215"/>
      <c r="AD16" s="216"/>
      <c r="AE16" s="215" t="s">
        <v>712</v>
      </c>
      <c r="AF16" s="215"/>
      <c r="AG16" s="215"/>
      <c r="AH16" s="215"/>
      <c r="AI16" s="226"/>
      <c r="AJ16" s="228">
        <v>1</v>
      </c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 x14ac:dyDescent="0.15">
      <c r="B22" s="116">
        <v>1</v>
      </c>
      <c r="C22" s="117"/>
      <c r="D22" s="118">
        <v>1</v>
      </c>
      <c r="E22" s="118"/>
      <c r="F22" s="120" t="s">
        <v>713</v>
      </c>
      <c r="G22" s="121"/>
      <c r="H22" s="121"/>
      <c r="I22" s="121"/>
      <c r="J22" s="121"/>
      <c r="K22" s="121" t="s">
        <v>715</v>
      </c>
      <c r="L22" s="121"/>
      <c r="M22" s="121"/>
      <c r="N22" s="121"/>
      <c r="O22" s="122"/>
      <c r="P22" s="118">
        <v>2</v>
      </c>
      <c r="Q22" s="118"/>
      <c r="R22" s="109">
        <v>165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738</v>
      </c>
      <c r="AA22" s="121"/>
      <c r="AB22" s="121"/>
      <c r="AC22" s="121"/>
      <c r="AD22" s="121"/>
      <c r="AE22" s="121" t="s">
        <v>739</v>
      </c>
      <c r="AF22" s="121"/>
      <c r="AG22" s="121"/>
      <c r="AH22" s="121"/>
      <c r="AI22" s="122"/>
      <c r="AJ22" s="118">
        <v>2</v>
      </c>
      <c r="AK22" s="118"/>
      <c r="AL22" s="109">
        <v>158</v>
      </c>
      <c r="AM22" s="110"/>
      <c r="AN22" s="261" t="s">
        <v>596</v>
      </c>
      <c r="AO22" s="262"/>
    </row>
    <row r="23" spans="2:41" ht="30" customHeight="1" x14ac:dyDescent="0.15">
      <c r="B23" s="99"/>
      <c r="C23" s="100"/>
      <c r="D23" s="119"/>
      <c r="E23" s="119"/>
      <c r="F23" s="113" t="s">
        <v>711</v>
      </c>
      <c r="G23" s="114"/>
      <c r="H23" s="114"/>
      <c r="I23" s="114"/>
      <c r="J23" s="114"/>
      <c r="K23" s="114" t="s">
        <v>712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736</v>
      </c>
      <c r="AA23" s="114"/>
      <c r="AB23" s="114"/>
      <c r="AC23" s="114"/>
      <c r="AD23" s="114"/>
      <c r="AE23" s="114" t="s">
        <v>737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 x14ac:dyDescent="0.15">
      <c r="B24" s="89">
        <v>2</v>
      </c>
      <c r="C24" s="90"/>
      <c r="D24" s="77">
        <v>2</v>
      </c>
      <c r="E24" s="77"/>
      <c r="F24" s="86" t="s">
        <v>717</v>
      </c>
      <c r="G24" s="87"/>
      <c r="H24" s="87"/>
      <c r="I24" s="87"/>
      <c r="J24" s="87"/>
      <c r="K24" s="87" t="s">
        <v>719</v>
      </c>
      <c r="L24" s="87"/>
      <c r="M24" s="87"/>
      <c r="N24" s="87"/>
      <c r="O24" s="88"/>
      <c r="P24" s="77">
        <v>2</v>
      </c>
      <c r="Q24" s="77"/>
      <c r="R24" s="93">
        <v>171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742</v>
      </c>
      <c r="AA24" s="87"/>
      <c r="AB24" s="87"/>
      <c r="AC24" s="87"/>
      <c r="AD24" s="87"/>
      <c r="AE24" s="87" t="s">
        <v>743</v>
      </c>
      <c r="AF24" s="87"/>
      <c r="AG24" s="87"/>
      <c r="AH24" s="87"/>
      <c r="AI24" s="88"/>
      <c r="AJ24" s="77">
        <v>2</v>
      </c>
      <c r="AK24" s="77"/>
      <c r="AL24" s="93">
        <v>158</v>
      </c>
      <c r="AM24" s="94"/>
      <c r="AN24" s="259" t="s">
        <v>544</v>
      </c>
      <c r="AO24" s="260"/>
    </row>
    <row r="25" spans="2:41" ht="30" customHeight="1" x14ac:dyDescent="0.15">
      <c r="B25" s="107"/>
      <c r="C25" s="108"/>
      <c r="D25" s="101"/>
      <c r="E25" s="101"/>
      <c r="F25" s="104" t="s">
        <v>716</v>
      </c>
      <c r="G25" s="105"/>
      <c r="H25" s="105"/>
      <c r="I25" s="105"/>
      <c r="J25" s="105"/>
      <c r="K25" s="105" t="s">
        <v>718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740</v>
      </c>
      <c r="AA25" s="105"/>
      <c r="AB25" s="105"/>
      <c r="AC25" s="105"/>
      <c r="AD25" s="105"/>
      <c r="AE25" s="105" t="s">
        <v>741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 x14ac:dyDescent="0.15">
      <c r="B26" s="99">
        <v>3</v>
      </c>
      <c r="C26" s="100"/>
      <c r="D26" s="77">
        <v>3</v>
      </c>
      <c r="E26" s="77"/>
      <c r="F26" s="86" t="s">
        <v>722</v>
      </c>
      <c r="G26" s="87"/>
      <c r="H26" s="87"/>
      <c r="I26" s="87"/>
      <c r="J26" s="87"/>
      <c r="K26" s="87" t="s">
        <v>723</v>
      </c>
      <c r="L26" s="87"/>
      <c r="M26" s="87"/>
      <c r="N26" s="87"/>
      <c r="O26" s="88"/>
      <c r="P26" s="77">
        <v>2</v>
      </c>
      <c r="Q26" s="77"/>
      <c r="R26" s="93">
        <v>155</v>
      </c>
      <c r="S26" s="94"/>
      <c r="T26" s="265" t="s">
        <v>544</v>
      </c>
      <c r="U26" s="266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259" t="s">
        <v>544</v>
      </c>
      <c r="AO26" s="260"/>
    </row>
    <row r="27" spans="2:41" ht="30" customHeight="1" x14ac:dyDescent="0.15">
      <c r="B27" s="99"/>
      <c r="C27" s="100"/>
      <c r="D27" s="101"/>
      <c r="E27" s="101"/>
      <c r="F27" s="104" t="s">
        <v>720</v>
      </c>
      <c r="G27" s="105"/>
      <c r="H27" s="105"/>
      <c r="I27" s="105"/>
      <c r="J27" s="105"/>
      <c r="K27" s="105" t="s">
        <v>721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 x14ac:dyDescent="0.15">
      <c r="B28" s="89">
        <v>4</v>
      </c>
      <c r="C28" s="90"/>
      <c r="D28" s="77">
        <v>4</v>
      </c>
      <c r="E28" s="77"/>
      <c r="F28" s="86" t="s">
        <v>725</v>
      </c>
      <c r="G28" s="87"/>
      <c r="H28" s="87"/>
      <c r="I28" s="87"/>
      <c r="J28" s="87"/>
      <c r="K28" s="87" t="s">
        <v>727</v>
      </c>
      <c r="L28" s="87"/>
      <c r="M28" s="87"/>
      <c r="N28" s="87"/>
      <c r="O28" s="88"/>
      <c r="P28" s="77">
        <v>2</v>
      </c>
      <c r="Q28" s="77"/>
      <c r="R28" s="93">
        <v>165</v>
      </c>
      <c r="S28" s="94"/>
      <c r="T28" s="259" t="s">
        <v>544</v>
      </c>
      <c r="U28" s="260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259" t="s">
        <v>544</v>
      </c>
      <c r="AO28" s="260"/>
    </row>
    <row r="29" spans="2:41" ht="30" customHeight="1" x14ac:dyDescent="0.15">
      <c r="B29" s="107"/>
      <c r="C29" s="108"/>
      <c r="D29" s="101"/>
      <c r="E29" s="101"/>
      <c r="F29" s="104" t="s">
        <v>724</v>
      </c>
      <c r="G29" s="105"/>
      <c r="H29" s="105"/>
      <c r="I29" s="105"/>
      <c r="J29" s="105"/>
      <c r="K29" s="105" t="s">
        <v>726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 x14ac:dyDescent="0.15">
      <c r="B30" s="99">
        <v>5</v>
      </c>
      <c r="C30" s="100"/>
      <c r="D30" s="77">
        <v>5</v>
      </c>
      <c r="E30" s="77"/>
      <c r="F30" s="86" t="s">
        <v>731</v>
      </c>
      <c r="G30" s="87"/>
      <c r="H30" s="87"/>
      <c r="I30" s="87"/>
      <c r="J30" s="87"/>
      <c r="K30" s="87" t="s">
        <v>730</v>
      </c>
      <c r="L30" s="87"/>
      <c r="M30" s="87"/>
      <c r="N30" s="87"/>
      <c r="O30" s="88"/>
      <c r="P30" s="77">
        <v>2</v>
      </c>
      <c r="Q30" s="77"/>
      <c r="R30" s="93">
        <v>157</v>
      </c>
      <c r="S30" s="94"/>
      <c r="T30" s="259" t="s">
        <v>544</v>
      </c>
      <c r="U30" s="260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259" t="s">
        <v>544</v>
      </c>
      <c r="AO30" s="260"/>
    </row>
    <row r="31" spans="2:41" ht="30" customHeight="1" x14ac:dyDescent="0.15">
      <c r="B31" s="99"/>
      <c r="C31" s="100"/>
      <c r="D31" s="101"/>
      <c r="E31" s="101"/>
      <c r="F31" s="104" t="s">
        <v>728</v>
      </c>
      <c r="G31" s="105"/>
      <c r="H31" s="105"/>
      <c r="I31" s="105"/>
      <c r="J31" s="105"/>
      <c r="K31" s="105" t="s">
        <v>729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 x14ac:dyDescent="0.15">
      <c r="B32" s="89">
        <v>6</v>
      </c>
      <c r="C32" s="90"/>
      <c r="D32" s="77">
        <v>6</v>
      </c>
      <c r="E32" s="77"/>
      <c r="F32" s="86" t="s">
        <v>734</v>
      </c>
      <c r="G32" s="87"/>
      <c r="H32" s="87"/>
      <c r="I32" s="87"/>
      <c r="J32" s="87"/>
      <c r="K32" s="87" t="s">
        <v>735</v>
      </c>
      <c r="L32" s="87"/>
      <c r="M32" s="87"/>
      <c r="N32" s="87"/>
      <c r="O32" s="88"/>
      <c r="P32" s="77">
        <v>2</v>
      </c>
      <c r="Q32" s="77"/>
      <c r="R32" s="93">
        <v>158</v>
      </c>
      <c r="S32" s="94"/>
      <c r="T32" s="259" t="s">
        <v>544</v>
      </c>
      <c r="U32" s="260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259" t="s">
        <v>544</v>
      </c>
      <c r="AO32" s="260"/>
    </row>
    <row r="33" spans="1:43" ht="30" customHeight="1" thickBot="1" x14ac:dyDescent="0.2">
      <c r="B33" s="91"/>
      <c r="C33" s="92"/>
      <c r="D33" s="78"/>
      <c r="E33" s="78"/>
      <c r="F33" s="79" t="s">
        <v>732</v>
      </c>
      <c r="G33" s="80"/>
      <c r="H33" s="80"/>
      <c r="I33" s="80"/>
      <c r="J33" s="80"/>
      <c r="K33" s="80" t="s">
        <v>733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>
        <v>2021</v>
      </c>
      <c r="C40" s="236"/>
      <c r="D40" s="236"/>
      <c r="E40" s="236"/>
      <c r="F40" s="237" t="s">
        <v>686</v>
      </c>
      <c r="G40" s="237"/>
      <c r="H40" s="236">
        <v>5</v>
      </c>
      <c r="I40" s="236"/>
      <c r="J40" s="237" t="s">
        <v>687</v>
      </c>
      <c r="K40" s="237"/>
      <c r="L40" s="236">
        <v>7</v>
      </c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232" t="str">
        <f t="shared" ref="B42" si="0">$F$3</f>
        <v>小田原市立白山中学校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 t="s">
        <v>744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 x14ac:dyDescent="0.15"/>
    <row r="44" spans="1:43" ht="24" customHeight="1" x14ac:dyDescent="0.2">
      <c r="A44" s="56" t="s">
        <v>693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5" defaultRowHeight="13.5" x14ac:dyDescent="0.15"/>
  <cols>
    <col min="1" max="16384" width="2.25" style="3"/>
  </cols>
  <sheetData>
    <row r="1" spans="1:40" ht="49.9" customHeight="1" thickBot="1" x14ac:dyDescent="0.2">
      <c r="A1" s="191" t="str">
        <f>入力見本!B1</f>
        <v>令和３年度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 x14ac:dyDescent="0.2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1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8103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県西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 x14ac:dyDescent="0.15">
      <c r="A3" s="351" t="s">
        <v>2</v>
      </c>
      <c r="B3" s="352"/>
      <c r="C3" s="352"/>
      <c r="D3" s="353"/>
      <c r="E3" s="302" t="str">
        <f>CONCATENATE(入力!F3,"　　",入力!F8)</f>
        <v>小田原市立白山中学校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 x14ac:dyDescent="0.15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 x14ac:dyDescent="0.15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 x14ac:dyDescent="0.15">
      <c r="A7" s="338" t="s">
        <v>0</v>
      </c>
      <c r="B7" s="306"/>
      <c r="C7" s="306"/>
      <c r="D7" s="307"/>
      <c r="E7" s="328" t="str">
        <f>IF(入力!F12="","",入力!F12)</f>
        <v>おくたに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 x14ac:dyDescent="0.2">
      <c r="A8" s="337" t="s">
        <v>6</v>
      </c>
      <c r="B8" s="169"/>
      <c r="C8" s="169"/>
      <c r="D8" s="272"/>
      <c r="E8" s="354" t="str">
        <f>IF(入力!F13="","",入力!F13)</f>
        <v>奥谷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>○</v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 x14ac:dyDescent="0.15">
      <c r="A9" s="338" t="s">
        <v>0</v>
      </c>
      <c r="B9" s="306"/>
      <c r="C9" s="306"/>
      <c r="D9" s="307"/>
      <c r="E9" s="331" t="str">
        <f>IF(入力!F15="","",入力!F15)</f>
        <v/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 x14ac:dyDescent="0.2">
      <c r="A10" s="144" t="s">
        <v>8</v>
      </c>
      <c r="B10" s="145"/>
      <c r="C10" s="145"/>
      <c r="D10" s="146"/>
      <c r="E10" s="339" t="str">
        <f>IF(入力!F16="","",入力!F16)</f>
        <v/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 x14ac:dyDescent="0.15"/>
    <row r="12" spans="1:40" ht="22.5" customHeight="1" thickBot="1" x14ac:dyDescent="0.2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 x14ac:dyDescent="0.15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 x14ac:dyDescent="0.2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 x14ac:dyDescent="0.15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ねぎし</v>
      </c>
      <c r="F15" s="283"/>
      <c r="G15" s="283"/>
      <c r="H15" s="283"/>
      <c r="I15" s="283"/>
      <c r="J15" s="283" t="str">
        <f>IF(入力!K22="","",入力!K22)</f>
        <v>てっぺい</v>
      </c>
      <c r="K15" s="283"/>
      <c r="L15" s="283"/>
      <c r="M15" s="283"/>
      <c r="N15" s="284"/>
      <c r="O15" s="286">
        <f>IF(入力!P22="","",入力!P22)</f>
        <v>2</v>
      </c>
      <c r="P15" s="286"/>
      <c r="Q15" s="288">
        <f>IF(入力!R22="","",入力!R22)</f>
        <v>165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>ちば</v>
      </c>
      <c r="Z15" s="283"/>
      <c r="AA15" s="283"/>
      <c r="AB15" s="283"/>
      <c r="AC15" s="283"/>
      <c r="AD15" s="283" t="str">
        <f>IF(入力!AE22="","",入力!AE22)</f>
        <v>のぶよし</v>
      </c>
      <c r="AE15" s="283"/>
      <c r="AF15" s="283"/>
      <c r="AG15" s="283"/>
      <c r="AH15" s="284"/>
      <c r="AI15" s="286">
        <f>IF(入力!AJ22="","",入力!AJ22)</f>
        <v>2</v>
      </c>
      <c r="AJ15" s="286"/>
      <c r="AK15" s="288">
        <f>IF(入力!AL22="","",入力!AL22)</f>
        <v>158</v>
      </c>
      <c r="AL15" s="289"/>
      <c r="AM15" s="288" t="str">
        <f>IF(入力!AN22="","",入力!AN22)</f>
        <v>○</v>
      </c>
      <c r="AN15" s="290"/>
    </row>
    <row r="16" spans="1:40" ht="37.5" customHeight="1" x14ac:dyDescent="0.15">
      <c r="A16" s="99"/>
      <c r="B16" s="100"/>
      <c r="C16" s="287"/>
      <c r="D16" s="287"/>
      <c r="E16" s="299" t="str">
        <f>IF(入力!F23="","",入力!F23)</f>
        <v>根岸</v>
      </c>
      <c r="F16" s="297"/>
      <c r="G16" s="297"/>
      <c r="H16" s="297"/>
      <c r="I16" s="297"/>
      <c r="J16" s="297" t="str">
        <f>IF(入力!K23="","",入力!K23)</f>
        <v>徹平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千葉</v>
      </c>
      <c r="Z16" s="297"/>
      <c r="AA16" s="297"/>
      <c r="AB16" s="297"/>
      <c r="AC16" s="297"/>
      <c r="AD16" s="297" t="str">
        <f>IF(入力!AE23="","",入力!AE23)</f>
        <v>信喜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 x14ac:dyDescent="0.15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ほんだ</v>
      </c>
      <c r="F17" s="278"/>
      <c r="G17" s="278"/>
      <c r="H17" s="278"/>
      <c r="I17" s="278"/>
      <c r="J17" s="278" t="str">
        <f>IF(入力!K24="","",入力!K24)</f>
        <v>りつき</v>
      </c>
      <c r="K17" s="278"/>
      <c r="L17" s="278"/>
      <c r="M17" s="278"/>
      <c r="N17" s="279"/>
      <c r="O17" s="280">
        <f>IF(入力!P24="","",入力!P24)</f>
        <v>2</v>
      </c>
      <c r="P17" s="280"/>
      <c r="Q17" s="271">
        <f>IF(入力!R24="","",入力!R24)</f>
        <v>171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>えんどう</v>
      </c>
      <c r="Z17" s="278"/>
      <c r="AA17" s="278"/>
      <c r="AB17" s="278"/>
      <c r="AC17" s="278"/>
      <c r="AD17" s="278" t="str">
        <f>IF(入力!AE24="","",入力!AE24)</f>
        <v>ゆうと</v>
      </c>
      <c r="AE17" s="278"/>
      <c r="AF17" s="278"/>
      <c r="AG17" s="278"/>
      <c r="AH17" s="279"/>
      <c r="AI17" s="280">
        <f>IF(入力!AJ24="","",入力!AJ24)</f>
        <v>2</v>
      </c>
      <c r="AJ17" s="280"/>
      <c r="AK17" s="271">
        <f>IF(入力!AL24="","",入力!AL24)</f>
        <v>158</v>
      </c>
      <c r="AL17" s="143"/>
      <c r="AM17" s="273" t="str">
        <f>IF(入力!AN24="","",入力!AN24)</f>
        <v>○</v>
      </c>
      <c r="AN17" s="274"/>
    </row>
    <row r="18" spans="1:40" ht="37.5" customHeight="1" x14ac:dyDescent="0.15">
      <c r="A18" s="107"/>
      <c r="B18" s="108"/>
      <c r="C18" s="281"/>
      <c r="D18" s="281"/>
      <c r="E18" s="269" t="str">
        <f>IF(入力!F25="","",入力!F25)</f>
        <v>本多</v>
      </c>
      <c r="F18" s="270"/>
      <c r="G18" s="270"/>
      <c r="H18" s="270"/>
      <c r="I18" s="270"/>
      <c r="J18" s="270" t="str">
        <f>IF(入力!K25="","",入力!K25)</f>
        <v>立輝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遠藤</v>
      </c>
      <c r="Z18" s="270"/>
      <c r="AA18" s="270"/>
      <c r="AB18" s="270"/>
      <c r="AC18" s="270"/>
      <c r="AD18" s="270" t="str">
        <f>IF(入力!AE25="","",入力!AE25)</f>
        <v>勇翔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 x14ac:dyDescent="0.15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おおつ</v>
      </c>
      <c r="F19" s="278"/>
      <c r="G19" s="278"/>
      <c r="H19" s="278"/>
      <c r="I19" s="278"/>
      <c r="J19" s="278" t="str">
        <f>IF(入力!K26="","",入力!K26)</f>
        <v>りょうすけ</v>
      </c>
      <c r="K19" s="278"/>
      <c r="L19" s="278"/>
      <c r="M19" s="278"/>
      <c r="N19" s="279"/>
      <c r="O19" s="280">
        <f>IF(入力!P26="","",入力!P26)</f>
        <v>2</v>
      </c>
      <c r="P19" s="280"/>
      <c r="Q19" s="271">
        <f>IF(入力!R26="","",入力!R26)</f>
        <v>155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 t="str">
        <f>IF(入力!X26="","",入力!X26)</f>
        <v/>
      </c>
      <c r="X19" s="280"/>
      <c r="Y19" s="285" t="str">
        <f>IF(入力!Z26="","",入力!Z26)</f>
        <v/>
      </c>
      <c r="Z19" s="278"/>
      <c r="AA19" s="278"/>
      <c r="AB19" s="278"/>
      <c r="AC19" s="278"/>
      <c r="AD19" s="278" t="str">
        <f>IF(入力!AE26="","",入力!AE26)</f>
        <v/>
      </c>
      <c r="AE19" s="278"/>
      <c r="AF19" s="278"/>
      <c r="AG19" s="278"/>
      <c r="AH19" s="279"/>
      <c r="AI19" s="280" t="str">
        <f>IF(入力!AJ26="","",入力!AJ26)</f>
        <v/>
      </c>
      <c r="AJ19" s="280"/>
      <c r="AK19" s="271" t="str">
        <f>IF(入力!AL26="","",入力!AL26)</f>
        <v/>
      </c>
      <c r="AL19" s="143"/>
      <c r="AM19" s="273" t="str">
        <f>IF(入力!AN26="","",入力!AN26)</f>
        <v>○</v>
      </c>
      <c r="AN19" s="274"/>
    </row>
    <row r="20" spans="1:40" ht="37.5" customHeight="1" x14ac:dyDescent="0.15">
      <c r="A20" s="99"/>
      <c r="B20" s="100"/>
      <c r="C20" s="281"/>
      <c r="D20" s="281"/>
      <c r="E20" s="269" t="str">
        <f>IF(入力!F27="","",入力!F27)</f>
        <v>大津</v>
      </c>
      <c r="F20" s="270"/>
      <c r="G20" s="270"/>
      <c r="H20" s="270"/>
      <c r="I20" s="270"/>
      <c r="J20" s="270" t="str">
        <f>IF(入力!K27="","",入力!K27)</f>
        <v>涼介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/>
      </c>
      <c r="Z20" s="270"/>
      <c r="AA20" s="270"/>
      <c r="AB20" s="270"/>
      <c r="AC20" s="270"/>
      <c r="AD20" s="270" t="str">
        <f>IF(入力!AE27="","",入力!AE27)</f>
        <v/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 x14ac:dyDescent="0.15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きむら</v>
      </c>
      <c r="F21" s="278"/>
      <c r="G21" s="278"/>
      <c r="H21" s="278"/>
      <c r="I21" s="278"/>
      <c r="J21" s="278" t="str">
        <f>IF(入力!K28="","",入力!K28)</f>
        <v>ともや</v>
      </c>
      <c r="K21" s="278"/>
      <c r="L21" s="278"/>
      <c r="M21" s="278"/>
      <c r="N21" s="279"/>
      <c r="O21" s="280">
        <f>IF(入力!P28="","",入力!P28)</f>
        <v>2</v>
      </c>
      <c r="P21" s="280"/>
      <c r="Q21" s="271">
        <f>IF(入力!R28="","",入力!R28)</f>
        <v>165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 t="str">
        <f>IF(入力!X28="","",入力!X28)</f>
        <v/>
      </c>
      <c r="X21" s="280"/>
      <c r="Y21" s="285" t="str">
        <f>IF(入力!Z28="","",入力!Z28)</f>
        <v/>
      </c>
      <c r="Z21" s="278"/>
      <c r="AA21" s="278"/>
      <c r="AB21" s="278"/>
      <c r="AC21" s="278"/>
      <c r="AD21" s="278" t="str">
        <f>IF(入力!AE28="","",入力!AE28)</f>
        <v/>
      </c>
      <c r="AE21" s="278"/>
      <c r="AF21" s="278"/>
      <c r="AG21" s="278"/>
      <c r="AH21" s="279"/>
      <c r="AI21" s="280" t="str">
        <f>IF(入力!AJ28="","",入力!AJ28)</f>
        <v/>
      </c>
      <c r="AJ21" s="280"/>
      <c r="AK21" s="271" t="str">
        <f>IF(入力!AL28="","",入力!AL28)</f>
        <v/>
      </c>
      <c r="AL21" s="143"/>
      <c r="AM21" s="273" t="str">
        <f>IF(入力!AN28="","",入力!AN28)</f>
        <v>○</v>
      </c>
      <c r="AN21" s="274"/>
    </row>
    <row r="22" spans="1:40" ht="37.5" customHeight="1" x14ac:dyDescent="0.15">
      <c r="A22" s="107"/>
      <c r="B22" s="108"/>
      <c r="C22" s="281"/>
      <c r="D22" s="281"/>
      <c r="E22" s="269" t="str">
        <f>IF(入力!F29="","",入力!F29)</f>
        <v>木村</v>
      </c>
      <c r="F22" s="270"/>
      <c r="G22" s="270"/>
      <c r="H22" s="270"/>
      <c r="I22" s="270"/>
      <c r="J22" s="270" t="str">
        <f>IF(入力!K29="","",入力!K29)</f>
        <v>友哉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/>
      </c>
      <c r="Z22" s="270"/>
      <c r="AA22" s="270"/>
      <c r="AB22" s="270"/>
      <c r="AC22" s="270"/>
      <c r="AD22" s="270" t="str">
        <f>IF(入力!AE29="","",入力!AE29)</f>
        <v/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 x14ac:dyDescent="0.15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いしだ</v>
      </c>
      <c r="F23" s="278"/>
      <c r="G23" s="278"/>
      <c r="H23" s="278"/>
      <c r="I23" s="278"/>
      <c r="J23" s="278" t="str">
        <f>IF(入力!K30="","",入力!K30)</f>
        <v>ひろき</v>
      </c>
      <c r="K23" s="278"/>
      <c r="L23" s="278"/>
      <c r="M23" s="278"/>
      <c r="N23" s="279"/>
      <c r="O23" s="280">
        <f>IF(入力!P30="","",入力!P30)</f>
        <v>2</v>
      </c>
      <c r="P23" s="280"/>
      <c r="Q23" s="271">
        <f>IF(入力!R30="","",入力!R30)</f>
        <v>157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 t="str">
        <f>IF(入力!X30="","",入力!X30)</f>
        <v/>
      </c>
      <c r="X23" s="280"/>
      <c r="Y23" s="285" t="str">
        <f>IF(入力!Z30="","",入力!Z30)</f>
        <v/>
      </c>
      <c r="Z23" s="278"/>
      <c r="AA23" s="278"/>
      <c r="AB23" s="278"/>
      <c r="AC23" s="278"/>
      <c r="AD23" s="278" t="str">
        <f>IF(入力!AE30="","",入力!AE30)</f>
        <v/>
      </c>
      <c r="AE23" s="278"/>
      <c r="AF23" s="278"/>
      <c r="AG23" s="278"/>
      <c r="AH23" s="279"/>
      <c r="AI23" s="280" t="str">
        <f>IF(入力!AJ30="","",入力!AJ30)</f>
        <v/>
      </c>
      <c r="AJ23" s="280"/>
      <c r="AK23" s="271" t="str">
        <f>IF(入力!AL30="","",入力!AL30)</f>
        <v/>
      </c>
      <c r="AL23" s="143"/>
      <c r="AM23" s="273" t="str">
        <f>IF(入力!AN30="","",入力!AN30)</f>
        <v>○</v>
      </c>
      <c r="AN23" s="274"/>
    </row>
    <row r="24" spans="1:40" ht="37.5" customHeight="1" x14ac:dyDescent="0.15">
      <c r="A24" s="99"/>
      <c r="B24" s="100"/>
      <c r="C24" s="281"/>
      <c r="D24" s="281"/>
      <c r="E24" s="269" t="str">
        <f>IF(入力!F31="","",入力!F31)</f>
        <v>石田</v>
      </c>
      <c r="F24" s="270"/>
      <c r="G24" s="270"/>
      <c r="H24" s="270"/>
      <c r="I24" s="270"/>
      <c r="J24" s="270" t="str">
        <f>IF(入力!K31="","",入力!K31)</f>
        <v>寛樹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/>
      </c>
      <c r="Z24" s="270"/>
      <c r="AA24" s="270"/>
      <c r="AB24" s="270"/>
      <c r="AC24" s="270"/>
      <c r="AD24" s="270" t="str">
        <f>IF(入力!AE31="","",入力!AE31)</f>
        <v/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 x14ac:dyDescent="0.15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やまぐち</v>
      </c>
      <c r="F25" s="278"/>
      <c r="G25" s="278"/>
      <c r="H25" s="278"/>
      <c r="I25" s="278"/>
      <c r="J25" s="278" t="str">
        <f>IF(入力!K32="","",入力!K32)</f>
        <v>りと</v>
      </c>
      <c r="K25" s="278"/>
      <c r="L25" s="278"/>
      <c r="M25" s="278"/>
      <c r="N25" s="279"/>
      <c r="O25" s="280">
        <f>IF(入力!P32="","",入力!P32)</f>
        <v>2</v>
      </c>
      <c r="P25" s="280"/>
      <c r="Q25" s="271">
        <f>IF(入力!R32="","",入力!R32)</f>
        <v>158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 t="str">
        <f>IF(入力!X32="","",入力!X32)</f>
        <v/>
      </c>
      <c r="X25" s="280"/>
      <c r="Y25" s="285" t="str">
        <f>IF(入力!Z32="","",入力!Z32)</f>
        <v/>
      </c>
      <c r="Z25" s="278"/>
      <c r="AA25" s="278"/>
      <c r="AB25" s="278"/>
      <c r="AC25" s="278"/>
      <c r="AD25" s="278" t="str">
        <f>IF(入力!AE32="","",入力!AE32)</f>
        <v/>
      </c>
      <c r="AE25" s="278"/>
      <c r="AF25" s="278"/>
      <c r="AG25" s="278"/>
      <c r="AH25" s="279"/>
      <c r="AI25" s="280" t="str">
        <f>IF(入力!AJ32="","",入力!AJ32)</f>
        <v/>
      </c>
      <c r="AJ25" s="280"/>
      <c r="AK25" s="271" t="str">
        <f>IF(入力!AL32="","",入力!AL32)</f>
        <v/>
      </c>
      <c r="AL25" s="143"/>
      <c r="AM25" s="273" t="str">
        <f>IF(入力!AN32="","",入力!AN32)</f>
        <v>○</v>
      </c>
      <c r="AN25" s="274"/>
    </row>
    <row r="26" spans="1:40" ht="37.5" customHeight="1" thickBot="1" x14ac:dyDescent="0.2">
      <c r="A26" s="91"/>
      <c r="B26" s="92"/>
      <c r="C26" s="294"/>
      <c r="D26" s="294"/>
      <c r="E26" s="311" t="str">
        <f>IF(入力!F33="","",入力!F33)</f>
        <v>山口</v>
      </c>
      <c r="F26" s="312"/>
      <c r="G26" s="312"/>
      <c r="H26" s="312"/>
      <c r="I26" s="312"/>
      <c r="J26" s="312" t="str">
        <f>IF(入力!K33="","",入力!K33)</f>
        <v>璃土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/>
      </c>
      <c r="Z26" s="312"/>
      <c r="AA26" s="312"/>
      <c r="AB26" s="312"/>
      <c r="AC26" s="312"/>
      <c r="AD26" s="312" t="str">
        <f>IF(入力!AE33="","",入力!AE33)</f>
        <v/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8103</v>
      </c>
      <c r="B7" s="31" t="str">
        <f t="shared" ref="B7:C7" si="0">IF($A$8="","",IF($A$9="",B8,B8&amp;"・"&amp;B9))</f>
        <v>小田原市立白山中学校</v>
      </c>
      <c r="C7" s="31">
        <f t="shared" si="0"/>
        <v>0</v>
      </c>
      <c r="D7" s="31" t="str">
        <f>IF($A$8="","",IF(OR($A$9="",D8=D9),D8,D8&amp;"・"&amp;D9))</f>
        <v>県西</v>
      </c>
      <c r="E7" s="31">
        <f>IF($A$8="","",IF(OR($A$9="",E8=E9),E8,E8&amp;"・"&amp;E9))</f>
        <v>1</v>
      </c>
      <c r="F7" s="31" t="str">
        <f t="shared" ref="F7:S7" si="1">IF($A$8="","",F8)</f>
        <v>250</v>
      </c>
      <c r="G7" s="31" t="str">
        <f t="shared" si="1"/>
        <v>0001</v>
      </c>
      <c r="H7" s="31">
        <f t="shared" si="1"/>
        <v>0</v>
      </c>
      <c r="I7" s="31" t="str">
        <f t="shared" si="1"/>
        <v>小田原市扇町5-7-17</v>
      </c>
      <c r="J7" s="31">
        <f t="shared" si="1"/>
        <v>0</v>
      </c>
      <c r="K7" s="31" t="str">
        <f t="shared" si="1"/>
        <v>0465</v>
      </c>
      <c r="L7" s="31" t="str">
        <f t="shared" si="1"/>
        <v>34</v>
      </c>
      <c r="M7" s="31" t="str">
        <f t="shared" si="1"/>
        <v>9295</v>
      </c>
      <c r="N7" s="31" t="str">
        <f t="shared" si="1"/>
        <v>0465</v>
      </c>
      <c r="O7" s="31" t="str">
        <f t="shared" si="1"/>
        <v>32</v>
      </c>
      <c r="P7" s="31" t="str">
        <f t="shared" si="1"/>
        <v>7586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8103</v>
      </c>
      <c r="B8" s="32" t="str">
        <f>IF(入力!$F$3="","",入力!$F$3)</f>
        <v>小田原市立白山中学校</v>
      </c>
      <c r="C8" s="32"/>
      <c r="D8" s="32" t="str">
        <f>IF(入力!$Z$2="","",入力!$Z$2)</f>
        <v>県西</v>
      </c>
      <c r="E8" s="32">
        <f>IF(入力!$I$2="","",入力!$I$2)</f>
        <v>1</v>
      </c>
      <c r="F8" s="32" t="str">
        <f>IF(入力!$F$6="","",入力!$F$6)</f>
        <v>250</v>
      </c>
      <c r="G8" s="42" t="str">
        <f>IF(入力!$I$6="","",入力!$I$6)</f>
        <v>0001</v>
      </c>
      <c r="H8" s="32"/>
      <c r="I8" s="32" t="str">
        <f>IF(入力!$L$5="","",入力!$L$5)</f>
        <v>小田原市扇町5-7-17</v>
      </c>
      <c r="J8" s="32"/>
      <c r="K8" s="42" t="str">
        <f>IF(入力!$AB$4="","",入力!$AB$4)</f>
        <v>0465</v>
      </c>
      <c r="L8" s="42" t="str">
        <f>IF(入力!$AG$4="","",入力!$AG$4)</f>
        <v>34</v>
      </c>
      <c r="M8" s="42" t="str">
        <f>IF(入力!$AL$4="","",入力!$AL$4)</f>
        <v>9295</v>
      </c>
      <c r="N8" s="42" t="str">
        <f>IF(入力!$AB$6="","",入力!$AB$6)</f>
        <v>0465</v>
      </c>
      <c r="O8" s="42" t="str">
        <f>IF(入力!$AG$6="","",入力!$AG$6)</f>
        <v>32</v>
      </c>
      <c r="P8" s="42" t="str">
        <f>IF(入力!$AL$6="","",入力!$AL$6)</f>
        <v>7586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9295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奥谷</v>
      </c>
      <c r="D16" s="32" t="str">
        <f>IF(入力!$K$13="","",入力!$K$13)</f>
        <v>直貴</v>
      </c>
      <c r="E16" s="32" t="str">
        <f>IF(入力!$F$12="","",入力!$F$12)</f>
        <v>おくたに</v>
      </c>
      <c r="F16" s="32" t="str">
        <f>IF(入力!$K$12="","",入力!$K$12)</f>
        <v>なおき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原田</v>
      </c>
      <c r="D17" s="32" t="str">
        <f>IF(入力!$AE$13="","",入力!$AE$13)</f>
        <v>純志</v>
      </c>
      <c r="E17" s="32" t="str">
        <f>IF(入力!$Z$12="","",入力!$Z$12)</f>
        <v>はらだ</v>
      </c>
      <c r="F17" s="32" t="str">
        <f>IF(入力!$AE$12="","",入力!$AE$12)</f>
        <v>じゅんじ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根岸</v>
      </c>
      <c r="D24" s="32" t="str">
        <f>IF(入力!$AE$16="","",入力!$AE$16)</f>
        <v>徹平</v>
      </c>
      <c r="E24" s="32" t="str">
        <f>IF(入力!$Z$15="","",入力!$Z$15)</f>
        <v>ねぎし</v>
      </c>
      <c r="F24" s="32" t="str">
        <f>IF(入力!$AE$15="","",入力!$AE$15)</f>
        <v>てっぺい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根岸</v>
      </c>
      <c r="D53" s="32" t="str">
        <f>IF(OR(L53&lt;&gt;"○",入力!K23=""),"",入力!K23)</f>
        <v>徹平</v>
      </c>
      <c r="E53" s="32" t="str">
        <f>IF(OR(L53&lt;&gt;"○",入力!F22=""),"",入力!F22)</f>
        <v>ねぎし</v>
      </c>
      <c r="F53" s="32" t="str">
        <f>IF(OR(L53&lt;&gt;"○",入力!K22=""),"",入力!K22)</f>
        <v>てっぺい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165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本多</v>
      </c>
      <c r="D54" s="32" t="str">
        <f>IF(OR(L54&lt;&gt;"○",入力!K25=""),"",入力!K25)</f>
        <v>立輝</v>
      </c>
      <c r="E54" s="32" t="str">
        <f>IF(OR(L54&lt;&gt;"○",入力!F24=""),"",入力!F24)</f>
        <v>ほんだ</v>
      </c>
      <c r="F54" s="32" t="str">
        <f>IF(OR(L54&lt;&gt;"○",入力!K24=""),"",入力!K24)</f>
        <v>りつき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171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大津</v>
      </c>
      <c r="D55" s="32" t="str">
        <f>IF(OR(L55&lt;&gt;"○",入力!K27=""),"",入力!K27)</f>
        <v>涼介</v>
      </c>
      <c r="E55" s="32" t="str">
        <f>IF(OR(L55&lt;&gt;"○",入力!F26=""),"",入力!F26)</f>
        <v>おおつ</v>
      </c>
      <c r="F55" s="32" t="str">
        <f>IF(OR(L55&lt;&gt;"○",入力!K26=""),"",入力!K26)</f>
        <v>りょうすけ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155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木村</v>
      </c>
      <c r="D56" s="32" t="str">
        <f>IF(OR(L56&lt;&gt;"○",入力!K29=""),"",入力!K29)</f>
        <v>友哉</v>
      </c>
      <c r="E56" s="32" t="str">
        <f>IF(OR(L56&lt;&gt;"○",入力!F28=""),"",入力!F28)</f>
        <v>きむら</v>
      </c>
      <c r="F56" s="32" t="str">
        <f>IF(OR(L56&lt;&gt;"○",入力!K28=""),"",入力!K28)</f>
        <v>ともや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石田</v>
      </c>
      <c r="D57" s="32" t="str">
        <f>IF(OR(L57&lt;&gt;"○",入力!K31=""),"",入力!K31)</f>
        <v>寛樹</v>
      </c>
      <c r="E57" s="32" t="str">
        <f>IF(OR(L57&lt;&gt;"○",入力!F30=""),"",入力!F30)</f>
        <v>いしだ</v>
      </c>
      <c r="F57" s="32" t="str">
        <f>IF(OR(L57&lt;&gt;"○",入力!K30=""),"",入力!K30)</f>
        <v>ひろき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157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山口</v>
      </c>
      <c r="D58" s="32" t="str">
        <f>IF(OR(L58&lt;&gt;"○",入力!K33=""),"",入力!K33)</f>
        <v>璃土</v>
      </c>
      <c r="E58" s="32" t="str">
        <f>IF(OR(L58&lt;&gt;"○",入力!F32=""),"",入力!F32)</f>
        <v>やまぐち</v>
      </c>
      <c r="F58" s="32" t="str">
        <f>IF(OR(L58&lt;&gt;"○",入力!K32=""),"",入力!K32)</f>
        <v>りと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158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千葉</v>
      </c>
      <c r="D59" s="32" t="str">
        <f>IF(OR(L59&lt;&gt;"○",入力!AE23=""),"",入力!AE23)</f>
        <v>信喜</v>
      </c>
      <c r="E59" s="32" t="str">
        <f>IF(OR(L59&lt;&gt;"○",入力!Z22=""),"",入力!Z22)</f>
        <v>ちば</v>
      </c>
      <c r="F59" s="32" t="str">
        <f>IF(OR(L59&lt;&gt;"○",入力!AE22=""),"",入力!AE22)</f>
        <v>のぶよし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158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遠藤</v>
      </c>
      <c r="D60" s="32" t="str">
        <f>IF(OR(L60&lt;&gt;"○",入力!AE25=""),"",入力!AE25)</f>
        <v>勇翔</v>
      </c>
      <c r="E60" s="32" t="str">
        <f>IF(OR(L60&lt;&gt;"○",入力!Z24=""),"",入力!Z24)</f>
        <v>えんどう</v>
      </c>
      <c r="F60" s="32" t="str">
        <f>IF(OR(L60&lt;&gt;"○",入力!AE24=""),"",入力!AE24)</f>
        <v>ゆうと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158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 t="str">
        <f>IF(入力!X26="","",入力!X26)</f>
        <v/>
      </c>
      <c r="C61" s="32" t="str">
        <f>IF(OR(L61&lt;&gt;"○",入力!Z27=""),"",入力!Z27)</f>
        <v/>
      </c>
      <c r="D61" s="32" t="str">
        <f>IF(OR(L61&lt;&gt;"○",入力!AE27=""),"",入力!AE27)</f>
        <v/>
      </c>
      <c r="E61" s="32" t="str">
        <f>IF(OR(L61&lt;&gt;"○",入力!Z26=""),"",入力!Z26)</f>
        <v/>
      </c>
      <c r="F61" s="32" t="str">
        <f>IF(OR(L61&lt;&gt;"○",入力!AE26=""),"",入力!AE26)</f>
        <v/>
      </c>
      <c r="G61" s="32"/>
      <c r="H61" s="32"/>
      <c r="I61" s="32" t="str">
        <f>IF(OR(L61&lt;&gt;"○",入力!AJ26=""),"",入力!AJ26)</f>
        <v/>
      </c>
      <c r="J61" s="32" t="str">
        <f>IF(OR(L61&lt;&gt;"○",入力!AL26=""),"",入力!AL26)</f>
        <v/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 t="str">
        <f>IF(入力!X28="","",入力!X28)</f>
        <v/>
      </c>
      <c r="C62" s="32" t="str">
        <f>IF(OR(L62&lt;&gt;"○",入力!Z29=""),"",入力!Z29)</f>
        <v/>
      </c>
      <c r="D62" s="32" t="str">
        <f>IF(OR(L62&lt;&gt;"○",入力!AE29=""),"",入力!AE29)</f>
        <v/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 t="str">
        <f>IF(OR(L62&lt;&gt;"○",入力!AJ28=""),"",入力!AJ28)</f>
        <v/>
      </c>
      <c r="J62" s="32" t="str">
        <f>IF(OR(L62&lt;&gt;"○",入力!AL28=""),"",入力!AL28)</f>
        <v/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奥谷　直貴</cp:lastModifiedBy>
  <cp:lastPrinted>2021-05-06T07:43:53Z</cp:lastPrinted>
  <dcterms:created xsi:type="dcterms:W3CDTF">2006-11-03T01:52:14Z</dcterms:created>
  <dcterms:modified xsi:type="dcterms:W3CDTF">2021-05-06T07:44:04Z</dcterms:modified>
</cp:coreProperties>
</file>