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３０年度\I13_教育課程-教育\I1304_部活動(I1379)\男バレ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E60" i="14"/>
  <c r="J60" i="14"/>
  <c r="I60" i="14"/>
  <c r="D60" i="14"/>
  <c r="J62" i="14"/>
  <c r="E62" i="14"/>
  <c r="F62" i="14"/>
  <c r="I62" i="14"/>
  <c r="D62" i="14"/>
  <c r="C62" i="14"/>
  <c r="F64" i="14"/>
  <c r="C64" i="14"/>
  <c r="D64" i="14"/>
  <c r="J64" i="14"/>
  <c r="E64" i="14"/>
  <c r="I64" i="14"/>
  <c r="J54" i="14"/>
  <c r="D54" i="14"/>
  <c r="F54" i="14"/>
  <c r="I54" i="14"/>
  <c r="C54" i="14"/>
  <c r="E54" i="14"/>
  <c r="F56" i="14"/>
  <c r="J56" i="14"/>
  <c r="I56" i="14"/>
  <c r="J58" i="14"/>
  <c r="E58" i="14"/>
  <c r="C58" i="14"/>
  <c r="I58" i="14"/>
  <c r="D58" i="14"/>
  <c r="F58" i="14"/>
  <c r="I59" i="14"/>
  <c r="F59" i="14"/>
  <c r="C59" i="14"/>
  <c r="J59" i="14"/>
  <c r="E59" i="14"/>
  <c r="D59" i="14"/>
  <c r="I61" i="14"/>
  <c r="D61" i="14"/>
  <c r="J61" i="14"/>
  <c r="E61" i="14"/>
  <c r="F61" i="14"/>
  <c r="C61" i="14"/>
  <c r="D63" i="14"/>
  <c r="J63" i="14"/>
  <c r="E63" i="14"/>
  <c r="I63" i="14"/>
  <c r="F63" i="14"/>
  <c r="C63" i="14"/>
  <c r="I53" i="14"/>
  <c r="F53" i="14"/>
  <c r="J53" i="14"/>
  <c r="F55" i="14"/>
  <c r="J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<sst xmlns="http://schemas.openxmlformats.org/spreadsheetml/2006/main" count="1425" uniqueCount="727">
  <si>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</si>
  <si>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</si>
  <si>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</si>
  <si>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</si>
  <si>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</si>
  <si>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</si>
  <si>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</si>
  <si>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</si>
  <si>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</si>
  <si>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</si>
  <si>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</si>
  <si>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</si>
  <si>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</si>
  <si>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</si>
  <si>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</si>
  <si>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</si>
  <si>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</si>
  <si>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</si>
  <si>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</si>
  <si>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</si>
  <si>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</si>
  <si>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</si>
  <si>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</si>
  <si>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</si>
  <si>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</si>
  <si>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</si>
  <si>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</si>
  <si>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</si>
  <si>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</si>
  <si>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</si>
  <si>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</si>
  <si>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</si>
  <si>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</si>
  <si>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</si>
  <si>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</si>
  <si>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</si>
  <si>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</si>
  <si>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</si>
  <si>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</si>
  <si>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</si>
  <si>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</si>
  <si>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</si>
  <si>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</si>
  <si>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</si>
  <si>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</si>
  <si>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</si>
  <si>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</si>
  <si>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</si>
  <si>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</si>
  <si>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</si>
  <si>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</si>
  <si>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</si>
  <si>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</si>
  <si>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</si>
  <si>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</si>
  <si>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</si>
  <si>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</si>
  <si>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</si>
  <si>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</si>
  <si>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</si>
  <si>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</si>
  <si>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</si>
  <si>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</si>
  <si>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</si>
  <si>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</si>
  <si>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</si>
  <si>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</si>
  <si>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</si>
  <si>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</si>
  <si>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</si>
  <si>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</si>
  <si>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</si>
  <si>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</si>
  <si>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</si>
  <si>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</si>
  <si>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</si>
  <si>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</si>
  <si>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</si>
  <si>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</si>
  <si>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</si>
  <si>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</si>
  <si>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</si>
  <si>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</si>
  <si>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</si>
  <si>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</si>
  <si>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</si>
  <si>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</si>
  <si>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</si>
  <si>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</si>
  <si>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</si>
  <si>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</si>
  <si>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</si>
  <si>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</si>
  <si>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</si>
  <si>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</si>
  <si>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</si>
  <si>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</si>
  <si>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</si>
  <si>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</si>
  <si>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</si>
  <si>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</si>
  <si>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</si>
  <si>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</si>
  <si>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</si>
  <si>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</si>
  <si>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</si>
  <si>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</si>
  <si>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</si>
  <si>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</si>
  <si>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</si>
  <si>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</si>
  <si>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</si>
  <si>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</si>
  <si>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</si>
  <si>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</si>
  <si>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</si>
  <si>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</si>
  <si>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</si>
  <si>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</si>
  <si>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</si>
  <si>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</si>
  <si>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</si>
  <si>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</si>
  <si>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</si>
  <si>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</si>
  <si>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</si>
  <si>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</si>
  <si>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</si>
  <si>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</si>
  <si>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</si>
  <si>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</si>
  <si>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</si>
  <si>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</si>
  <si>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</si>
  <si>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</si>
  <si>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</si>
  <si>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</si>
  <si>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</si>
  <si>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</si>
  <si>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</si>
  <si>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</si>
  <si>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</si>
  <si>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</si>
  <si>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</si>
  <si>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</si>
  <si>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</si>
  <si>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</si>
  <si>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</si>
  <si>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</si>
  <si>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</si>
  <si>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</si>
  <si>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</si>
  <si>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</si>
  <si>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</si>
  <si>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</si>
  <si>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</si>
  <si>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</si>
  <si>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</si>
  <si>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</si>
  <si>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</si>
  <si>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</si>
  <si>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</si>
  <si>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</si>
  <si>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</si>
  <si>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</si>
  <si>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</si>
  <si>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</si>
  <si>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</si>
  <si>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</si>
  <si>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</si>
  <si>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</si>
  <si>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</si>
  <si>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</si>
  <si>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</si>
  <si>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</si>
  <si>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</si>
  <si>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</si>
  <si>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</si>
  <si>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</si>
  <si>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</si>
  <si>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</si>
  <si>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</si>
  <si>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</si>
  <si>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</si>
  <si>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</si>
  <si>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</si>
  <si>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</si>
  <si>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</si>
  <si>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</si>
  <si>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</si>
  <si>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</si>
  <si>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</si>
  <si>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</si>
  <si>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</si>
  <si>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</si>
  <si>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</si>
  <si>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</si>
  <si>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</si>
  <si>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</si>
  <si>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</si>
  <si>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</si>
  <si>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</si>
  <si>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</si>
  <si>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</si>
  <si>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</si>
  <si>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</si>
  <si>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</si>
  <si>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</si>
  <si>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</si>
  <si>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</si>
  <si>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</si>
  <si>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</si>
  <si>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</si>
  <si>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</si>
  <si>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</si>
  <si>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</si>
  <si>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</si>
  <si>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</si>
  <si>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</si>
  <si>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</si>
  <si>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</si>
  <si>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</si>
  <si>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</si>
  <si>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</si>
  <si>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</si>
  <si>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</si>
  <si>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</si>
  <si>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</si>
  <si>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</si>
  <si>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</si>
  <si>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</si>
  <si>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</si>
  <si>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</si>
  <si>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</si>
  <si>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</si>
  <si>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</si>
  <si>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</si>
  <si>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</si>
  <si>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</si>
  <si>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</si>
  <si>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</si>
  <si>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</si>
  <si>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</si>
  <si>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</si>
  <si>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</si>
  <si>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</si>
  <si>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</si>
  <si>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</si>
  <si>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</si>
  <si>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</si>
  <si>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</si>
  <si>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</si>
  <si>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</si>
  <si>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</si>
  <si>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</si>
  <si>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</si>
  <si>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</si>
  <si>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</si>
  <si>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</si>
  <si>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</si>
  <si>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</si>
  <si>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</si>
  <si>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</si>
  <si>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</si>
  <si>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</si>
  <si>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</si>
  <si>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</si>
  <si>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</si>
  <si>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</si>
  <si>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</si>
  <si>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</si>
  <si>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</si>
  <si>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</si>
  <si>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</si>
  <si>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</si>
  <si>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</si>
  <si>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</si>
  <si>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</si>
  <si>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</si>
  <si>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</si>
  <si>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</si>
  <si>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</si>
  <si>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</si>
  <si>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</si>
  <si>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</si>
  <si>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</si>
  <si>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</si>
  <si>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</si>
  <si>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</si>
  <si>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</si>
  <si>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</si>
  <si>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</si>
  <si>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</si>
  <si>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</si>
  <si>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</si>
  <si>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</si>
  <si>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</si>
  <si>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</si>
  <si>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</si>
  <si>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</si>
  <si>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</si>
  <si>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</si>
  <si>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</si>
  <si>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</si>
  <si>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</si>
  <si>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</si>
  <si>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</si>
  <si>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</si>
  <si>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</si>
  <si>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</si>
  <si>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</si>
  <si>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</si>
  <si>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</si>
  <si>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</si>
  <si>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</si>
  <si>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</si>
  <si>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</si>
  <si>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</si>
  <si>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</si>
  <si>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</si>
  <si>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</si>
  <si>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</si>
  <si>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</si>
  <si>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</si>
  <si>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</si>
  <si>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</si>
  <si>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</si>
  <si>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</si>
  <si>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</si>
  <si>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</si>
  <si>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</si>
  <si>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</si>
  <si>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</si>
  <si>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</si>
  <si>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</si>
  <si>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</si>
  <si>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</si>
  <si>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</si>
  <si>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</si>
  <si>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</si>
  <si>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</si>
  <si>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</si>
  <si>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</si>
  <si>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</si>
  <si>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</si>
  <si>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</si>
  <si>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</si>
  <si>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</si>
  <si>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</si>
  <si>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</si>
  <si>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</si>
  <si>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</si>
  <si>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</si>
  <si>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</si>
  <si>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</si>
  <si>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</si>
  <si>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</si>
  <si>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</si>
  <si>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</si>
  <si>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</si>
  <si>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</si>
  <si>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</si>
  <si>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</si>
  <si>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</si>
  <si>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</si>
  <si>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</si>
  <si>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</si>
  <si>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</si>
  <si>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</si>
  <si>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</si>
  <si>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</si>
  <si>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</si>
  <si>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</si>
  <si>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</si>
  <si>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</si>
  <si>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</si>
  <si>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</si>
  <si>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</si>
  <si>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</si>
  <si>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</si>
  <si>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</si>
  <si>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</si>
  <si>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</si>
  <si>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</si>
  <si>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</si>
  <si>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</si>
  <si>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</si>
  <si>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</si>
  <si>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</si>
  <si>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</si>
  <si>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</si>
  <si>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</si>
  <si>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</si>
  <si>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</si>
  <si>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</si>
  <si>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</si>
  <si>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</si>
  <si>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</si>
  <si>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</si>
  <si>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</si>
  <si>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</si>
  <si>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</si>
  <si>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</si>
  <si>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</si>
  <si>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</si>
  <si>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</si>
  <si>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</si>
  <si>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</si>
  <si>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</si>
  <si>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</si>
  <si>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</si>
  <si>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</si>
  <si>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</si>
  <si>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</si>
  <si>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</si>
  <si>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</si>
  <si>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</si>
  <si>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</si>
  <si>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</si>
  <si>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</si>
  <si>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</si>
  <si>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</si>
  <si>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</si>
  <si>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</si>
  <si>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</si>
  <si>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</si>
  <si>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</si>
  <si>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</si>
  <si>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</si>
  <si>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</si>
  <si>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</si>
  <si>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</si>
  <si>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</si>
  <si>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</si>
  <si>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</si>
  <si>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</si>
  <si>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</si>
  <si>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</si>
  <si>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</si>
  <si>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</si>
  <si>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</si>
  <si>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</si>
  <si>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</si>
  <si>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</si>
  <si>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</si>
  <si>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</si>
  <si>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</si>
  <si>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</si>
  <si>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</si>
  <si>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</si>
  <si>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</si>
  <si>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</si>
  <si>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</si>
  <si>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</si>
  <si>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</si>
  <si>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</si>
  <si>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</si>
  <si>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</si>
  <si>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</si>
  <si>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</si>
  <si>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</si>
  <si>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</si>
  <si>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</si>
  <si>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</si>
  <si>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</si>
  <si>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</si>
  <si>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</si>
  <si>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</si>
  <si>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</si>
  <si>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</si>
  <si>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</si>
  <si>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</si>
  <si>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</si>
  <si>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</si>
  <si>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</si>
  <si>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</si>
  <si>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</si>
  <si>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</si>
  <si>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</si>
  <si>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</si>
  <si>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</si>
  <si>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</si>
  <si>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</si>
  <si>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</si>
  <si>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</si>
  <si>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</si>
  <si>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</si>
  <si>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</si>
  <si>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</si>
  <si>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</si>
  <si>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</si>
  <si>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</si>
  <si>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</si>
  <si>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</si>
  <si>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</si>
  <si>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</si>
  <si>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</si>
  <si>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</si>
  <si>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</si>
  <si>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</si>
  <si>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</si>
  <si>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</si>
  <si>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</si>
  <si>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</si>
  <si>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</si>
  <si>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</si>
  <si>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</si>
  <si>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</si>
  <si>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</si>
  <si>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</si>
  <si>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</si>
  <si>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</si>
  <si>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</si>
  <si>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</si>
  <si>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</si>
  <si>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</si>
  <si>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</si>
  <si>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</si>
  <si>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</si>
  <si>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</si>
  <si>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</si>
  <si>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</si>
  <si>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</si>
  <si>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</si>
  <si>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</si>
  <si>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</si>
  <si>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</si>
  <si>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</si>
  <si>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</si>
  <si>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</si>
  <si>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</si>
  <si>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</si>
  <si>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</si>
  <si>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</si>
  <si>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</si>
  <si>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</si>
  <si>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</si>
  <si>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</si>
  <si>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</si>
  <si>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</si>
  <si>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</si>
  <si>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</si>
  <si>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</si>
  <si>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</si>
  <si>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</si>
  <si>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</si>
  <si>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</si>
  <si>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</si>
  <si>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</si>
  <si>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</si>
  <si>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</si>
  <si>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</si>
  <si>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</si>
  <si>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</si>
  <si>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</si>
  <si>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</si>
  <si>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</si>
  <si>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</si>
  <si>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</si>
  <si>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</si>
  <si>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</si>
  <si>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</si>
  <si>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</si>
  <si>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</si>
  <si>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</si>
  <si>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</si>
  <si>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</si>
  <si>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</si>
  <si>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</si>
  <si>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</si>
  <si>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</si>
  <si>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</si>
  <si>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</si>
  <si>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</si>
  <si>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</si>
  <si>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</si>
  <si>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</si>
  <si>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</si>
  <si>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</si>
  <si>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</si>
  <si>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</si>
  <si>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</si>
  <si>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</si>
  <si>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</si>
  <si>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</si>
  <si>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</si>
  <si>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</si>
  <si>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</si>
  <si>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</si>
  <si>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</si>
  <si>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</si>
  <si>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</si>
  <si>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</si>
  <si>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</si>
  <si>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</si>
  <si>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</si>
  <si>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</si>
  <si>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</si>
  <si>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</si>
  <si>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</si>
  <si>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</si>
  <si>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</si>
  <si>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</si>
  <si>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</si>
  <si>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</si>
  <si>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</si>
  <si>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</si>
  <si>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</si>
  <si>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</si>
  <si>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</si>
  <si>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</si>
  <si>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</si>
  <si>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</si>
  <si>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</si>
  <si>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</si>
  <si>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</si>
  <si>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</si>
  <si>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</si>
  <si>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</si>
  <si>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</si>
  <si>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</si>
  <si>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</si>
  <si>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</si>
  <si>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</si>
  <si>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</si>
  <si>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</si>
  <si>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</si>
  <si>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</si>
  <si>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</si>
  <si>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</si>
  <si>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</si>
  <si>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</si>
  <si>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</si>
  <si>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</si>
  <si>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</si>
  <si>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</si>
  <si>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</si>
  <si>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</si>
  <si>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</si>
  <si>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</si>
  <si>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</si>
  <si>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</si>
  <si>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</si>
  <si>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</si>
  <si>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</si>
  <si>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</si>
  <si>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</si>
  <si>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</si>
  <si>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</si>
  <si>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</si>
  <si>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</si>
  <si>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</si>
  <si>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</si>
  <si>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</si>
  <si>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</si>
  <si>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</si>
  <si>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</si>
  <si>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</si>
  <si>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</si>
  <si>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</si>
  <si>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</si>
  <si>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</si>
  <si>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</si>
  <si>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</si>
  <si>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</si>
  <si>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</si>
  <si>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</si>
  <si>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</si>
  <si>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</si>
  <si>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</si>
  <si>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</si>
  <si>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</si>
  <si>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</si>
  <si>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</si>
  <si>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</si>
  <si>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</si>
  <si>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</si>
  <si>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</si>
  <si>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</si>
  <si>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</si>
  <si>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</si>
  <si>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250</t>
    <phoneticPr fontId="2"/>
  </si>
  <si>
    <t>0117</t>
    <phoneticPr fontId="2"/>
  </si>
  <si>
    <t>神奈川県南足柄市塚原1660</t>
    <rPh sb="0" eb="4">
      <t>カナガワケン</t>
    </rPh>
    <rPh sb="4" eb="8">
      <t>ミナミアシガラシ</t>
    </rPh>
    <rPh sb="8" eb="10">
      <t>ツカハラ</t>
    </rPh>
    <phoneticPr fontId="2"/>
  </si>
  <si>
    <t>0465</t>
    <phoneticPr fontId="2"/>
  </si>
  <si>
    <t>73</t>
    <phoneticPr fontId="2"/>
  </si>
  <si>
    <t>1257</t>
    <phoneticPr fontId="2"/>
  </si>
  <si>
    <t>0465</t>
    <phoneticPr fontId="2"/>
  </si>
  <si>
    <t>中野</t>
    <rPh sb="0" eb="2">
      <t>ナカノ</t>
    </rPh>
    <phoneticPr fontId="2"/>
  </si>
  <si>
    <t>亮輔</t>
    <rPh sb="0" eb="2">
      <t>リョウスケ</t>
    </rPh>
    <phoneticPr fontId="2"/>
  </si>
  <si>
    <t>なかの</t>
    <phoneticPr fontId="2"/>
  </si>
  <si>
    <t>りょうすけ</t>
    <phoneticPr fontId="2"/>
  </si>
  <si>
    <t>北村</t>
    <rPh sb="0" eb="2">
      <t>キタムラ</t>
    </rPh>
    <phoneticPr fontId="2"/>
  </si>
  <si>
    <t>幸一郎</t>
    <rPh sb="0" eb="3">
      <t>コウイチロウ</t>
    </rPh>
    <phoneticPr fontId="2"/>
  </si>
  <si>
    <t>きたむら</t>
    <phoneticPr fontId="2"/>
  </si>
  <si>
    <t>こういちろう</t>
    <phoneticPr fontId="2"/>
  </si>
  <si>
    <t>榎本</t>
    <rPh sb="0" eb="2">
      <t>エノモト</t>
    </rPh>
    <phoneticPr fontId="2"/>
  </si>
  <si>
    <t>浬己</t>
    <rPh sb="0" eb="1">
      <t>リ</t>
    </rPh>
    <rPh sb="1" eb="2">
      <t>オノレ</t>
    </rPh>
    <phoneticPr fontId="2"/>
  </si>
  <si>
    <t>えのもと</t>
    <phoneticPr fontId="2"/>
  </si>
  <si>
    <t>りき</t>
    <phoneticPr fontId="2"/>
  </si>
  <si>
    <t>りき</t>
    <phoneticPr fontId="2"/>
  </si>
  <si>
    <t>たきもと</t>
    <phoneticPr fontId="2"/>
  </si>
  <si>
    <t>こうき</t>
    <phoneticPr fontId="2"/>
  </si>
  <si>
    <t>瀧本</t>
    <rPh sb="0" eb="2">
      <t>タキモト</t>
    </rPh>
    <phoneticPr fontId="2"/>
  </si>
  <si>
    <t>功基</t>
    <rPh sb="0" eb="1">
      <t>コウ</t>
    </rPh>
    <rPh sb="1" eb="2">
      <t>キ</t>
    </rPh>
    <phoneticPr fontId="2"/>
  </si>
  <si>
    <t>こばり</t>
    <phoneticPr fontId="2"/>
  </si>
  <si>
    <t>いつき</t>
    <phoneticPr fontId="2"/>
  </si>
  <si>
    <t>古張</t>
    <rPh sb="0" eb="2">
      <t>コバリ</t>
    </rPh>
    <phoneticPr fontId="2"/>
  </si>
  <si>
    <t>一輝</t>
    <rPh sb="0" eb="1">
      <t>イチ</t>
    </rPh>
    <rPh sb="1" eb="2">
      <t>カガヤ</t>
    </rPh>
    <phoneticPr fontId="2"/>
  </si>
  <si>
    <t>さす</t>
    <phoneticPr fontId="2"/>
  </si>
  <si>
    <t>かいと</t>
    <phoneticPr fontId="2"/>
  </si>
  <si>
    <t>佐須</t>
    <rPh sb="0" eb="2">
      <t>サス</t>
    </rPh>
    <phoneticPr fontId="2"/>
  </si>
  <si>
    <t>海斗</t>
    <rPh sb="0" eb="1">
      <t>カイ</t>
    </rPh>
    <rPh sb="1" eb="2">
      <t>ト</t>
    </rPh>
    <phoneticPr fontId="2"/>
  </si>
  <si>
    <t>ごとう</t>
    <phoneticPr fontId="2"/>
  </si>
  <si>
    <t>だいち</t>
    <phoneticPr fontId="2"/>
  </si>
  <si>
    <t>後藤</t>
    <rPh sb="0" eb="2">
      <t>ゴトウ</t>
    </rPh>
    <phoneticPr fontId="2"/>
  </si>
  <si>
    <t>大地</t>
    <rPh sb="0" eb="2">
      <t>ダイチ</t>
    </rPh>
    <phoneticPr fontId="2"/>
  </si>
  <si>
    <t>たしろ</t>
    <phoneticPr fontId="2"/>
  </si>
  <si>
    <t>かずき</t>
    <phoneticPr fontId="2"/>
  </si>
  <si>
    <t>田代</t>
    <rPh sb="0" eb="2">
      <t>タシロ</t>
    </rPh>
    <phoneticPr fontId="2"/>
  </si>
  <si>
    <t>和希</t>
    <rPh sb="0" eb="2">
      <t>カズキ</t>
    </rPh>
    <phoneticPr fontId="2"/>
  </si>
  <si>
    <t>ふじもと</t>
    <phoneticPr fontId="2"/>
  </si>
  <si>
    <t>りゅうが</t>
    <phoneticPr fontId="2"/>
  </si>
  <si>
    <t>藤本</t>
    <rPh sb="0" eb="2">
      <t>フジモト</t>
    </rPh>
    <phoneticPr fontId="2"/>
  </si>
  <si>
    <t>琉雅</t>
    <rPh sb="0" eb="1">
      <t>リュウ</t>
    </rPh>
    <rPh sb="1" eb="2">
      <t>ガ</t>
    </rPh>
    <phoneticPr fontId="2"/>
  </si>
  <si>
    <t>74</t>
    <phoneticPr fontId="2"/>
  </si>
  <si>
    <t>2416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</si>
</sst>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G19" sqref="BG1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H17" sqref="H17:AM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8112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県西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南足柄市立岡本中学校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725</v>
      </c>
      <c r="AH4" s="220"/>
      <c r="AI4" s="220"/>
      <c r="AJ4" s="220"/>
      <c r="AK4" s="4" t="s">
        <v>584</v>
      </c>
      <c r="AL4" s="220" t="s">
        <v>726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685</v>
      </c>
      <c r="AH6" s="204"/>
      <c r="AI6" s="204"/>
      <c r="AJ6" s="204"/>
      <c r="AK6" s="38" t="s">
        <v>587</v>
      </c>
      <c r="AL6" s="204" t="s">
        <v>686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691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692</v>
      </c>
      <c r="W13" s="173"/>
      <c r="X13" s="173"/>
      <c r="Y13" s="173"/>
      <c r="Z13" s="173"/>
      <c r="AA13" s="173"/>
      <c r="AB13" s="174" t="s">
        <v>693</v>
      </c>
      <c r="AC13" s="175"/>
      <c r="AD13" s="175"/>
      <c r="AE13" s="175"/>
      <c r="AF13" s="175"/>
      <c r="AG13" s="176"/>
      <c r="AH13" s="253" t="s">
        <v>544</v>
      </c>
      <c r="AI13" s="254"/>
      <c r="AJ13" s="158" t="s">
        <v>575</v>
      </c>
      <c r="AK13" s="158"/>
      <c r="AL13" s="158"/>
      <c r="AM13" s="158"/>
      <c r="AN13" s="254" t="s">
        <v>578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698</v>
      </c>
      <c r="W14" s="86"/>
      <c r="X14" s="86"/>
      <c r="Y14" s="86"/>
      <c r="Z14" s="86"/>
      <c r="AA14" s="86"/>
      <c r="AB14" s="154" t="s">
        <v>699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696</v>
      </c>
      <c r="W15" s="79"/>
      <c r="X15" s="79"/>
      <c r="Y15" s="79"/>
      <c r="Z15" s="79"/>
      <c r="AA15" s="79"/>
      <c r="AB15" s="147" t="s">
        <v>697</v>
      </c>
      <c r="AC15" s="148"/>
      <c r="AD15" s="148"/>
      <c r="AE15" s="148"/>
      <c r="AF15" s="148"/>
      <c r="AG15" s="148"/>
      <c r="AH15" s="274">
        <v>6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698</v>
      </c>
      <c r="G20" s="120"/>
      <c r="H20" s="120"/>
      <c r="I20" s="120"/>
      <c r="J20" s="120"/>
      <c r="K20" s="120" t="s">
        <v>700</v>
      </c>
      <c r="L20" s="120"/>
      <c r="M20" s="120"/>
      <c r="N20" s="120"/>
      <c r="O20" s="121"/>
      <c r="P20" s="117">
        <v>2</v>
      </c>
      <c r="Q20" s="117"/>
      <c r="R20" s="108">
        <v>176</v>
      </c>
      <c r="S20" s="109"/>
      <c r="T20" s="108" t="s">
        <v>544</v>
      </c>
      <c r="U20" s="109"/>
      <c r="V20" s="115">
        <v>7</v>
      </c>
      <c r="W20" s="116"/>
      <c r="X20" s="117">
        <v>8</v>
      </c>
      <c r="Y20" s="117"/>
      <c r="Z20" s="119" t="s">
        <v>721</v>
      </c>
      <c r="AA20" s="120"/>
      <c r="AB20" s="120"/>
      <c r="AC20" s="120"/>
      <c r="AD20" s="120"/>
      <c r="AE20" s="120" t="s">
        <v>722</v>
      </c>
      <c r="AF20" s="120"/>
      <c r="AG20" s="120"/>
      <c r="AH20" s="120"/>
      <c r="AI20" s="121"/>
      <c r="AJ20" s="117">
        <v>1</v>
      </c>
      <c r="AK20" s="117"/>
      <c r="AL20" s="108">
        <v>155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696</v>
      </c>
      <c r="G21" s="113"/>
      <c r="H21" s="113"/>
      <c r="I21" s="113"/>
      <c r="J21" s="113"/>
      <c r="K21" s="113" t="s">
        <v>697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723</v>
      </c>
      <c r="AA21" s="113"/>
      <c r="AB21" s="113"/>
      <c r="AC21" s="113"/>
      <c r="AD21" s="113"/>
      <c r="AE21" s="113" t="s">
        <v>724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701</v>
      </c>
      <c r="G22" s="86"/>
      <c r="H22" s="86"/>
      <c r="I22" s="86"/>
      <c r="J22" s="86"/>
      <c r="K22" s="86" t="s">
        <v>702</v>
      </c>
      <c r="L22" s="86"/>
      <c r="M22" s="86"/>
      <c r="N22" s="86"/>
      <c r="O22" s="87"/>
      <c r="P22" s="76">
        <v>2</v>
      </c>
      <c r="Q22" s="76"/>
      <c r="R22" s="92">
        <v>159</v>
      </c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261"/>
      <c r="AO22" s="262"/>
    </row>
    <row r="23" spans="2:41" ht="30" customHeight="1">
      <c r="B23" s="106"/>
      <c r="C23" s="107"/>
      <c r="D23" s="100"/>
      <c r="E23" s="100"/>
      <c r="F23" s="103" t="s">
        <v>703</v>
      </c>
      <c r="G23" s="104"/>
      <c r="H23" s="104"/>
      <c r="I23" s="104"/>
      <c r="J23" s="104"/>
      <c r="K23" s="104" t="s">
        <v>704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705</v>
      </c>
      <c r="G24" s="86"/>
      <c r="H24" s="86"/>
      <c r="I24" s="86"/>
      <c r="J24" s="86"/>
      <c r="K24" s="86" t="s">
        <v>706</v>
      </c>
      <c r="L24" s="86"/>
      <c r="M24" s="86"/>
      <c r="N24" s="86"/>
      <c r="O24" s="87"/>
      <c r="P24" s="76">
        <v>1</v>
      </c>
      <c r="Q24" s="76"/>
      <c r="R24" s="92">
        <v>171</v>
      </c>
      <c r="S24" s="93"/>
      <c r="T24" s="267" t="s">
        <v>544</v>
      </c>
      <c r="U24" s="268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261"/>
      <c r="AO24" s="262"/>
    </row>
    <row r="25" spans="2:41" ht="30" customHeight="1">
      <c r="B25" s="98"/>
      <c r="C25" s="99"/>
      <c r="D25" s="100"/>
      <c r="E25" s="100"/>
      <c r="F25" s="103" t="s">
        <v>707</v>
      </c>
      <c r="G25" s="104"/>
      <c r="H25" s="104"/>
      <c r="I25" s="104"/>
      <c r="J25" s="104"/>
      <c r="K25" s="104" t="s">
        <v>708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5</v>
      </c>
      <c r="E26" s="76"/>
      <c r="F26" s="85" t="s">
        <v>709</v>
      </c>
      <c r="G26" s="86"/>
      <c r="H26" s="86"/>
      <c r="I26" s="86"/>
      <c r="J26" s="86"/>
      <c r="K26" s="86" t="s">
        <v>710</v>
      </c>
      <c r="L26" s="86"/>
      <c r="M26" s="86"/>
      <c r="N26" s="86"/>
      <c r="O26" s="87"/>
      <c r="P26" s="76">
        <v>1</v>
      </c>
      <c r="Q26" s="76"/>
      <c r="R26" s="92">
        <v>159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/>
      <c r="AO26" s="262"/>
    </row>
    <row r="27" spans="2:41" ht="30" customHeight="1">
      <c r="B27" s="106"/>
      <c r="C27" s="107"/>
      <c r="D27" s="100"/>
      <c r="E27" s="100"/>
      <c r="F27" s="103" t="s">
        <v>711</v>
      </c>
      <c r="G27" s="104"/>
      <c r="H27" s="104"/>
      <c r="I27" s="104"/>
      <c r="J27" s="104"/>
      <c r="K27" s="104" t="s">
        <v>712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6</v>
      </c>
      <c r="E28" s="76"/>
      <c r="F28" s="85" t="s">
        <v>713</v>
      </c>
      <c r="G28" s="86"/>
      <c r="H28" s="86"/>
      <c r="I28" s="86"/>
      <c r="J28" s="86"/>
      <c r="K28" s="86" t="s">
        <v>714</v>
      </c>
      <c r="L28" s="86"/>
      <c r="M28" s="86"/>
      <c r="N28" s="86"/>
      <c r="O28" s="87"/>
      <c r="P28" s="76">
        <v>1</v>
      </c>
      <c r="Q28" s="76"/>
      <c r="R28" s="92">
        <v>153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/>
      <c r="AO28" s="262"/>
    </row>
    <row r="29" spans="2:41" ht="30" customHeight="1">
      <c r="B29" s="98"/>
      <c r="C29" s="99"/>
      <c r="D29" s="100"/>
      <c r="E29" s="100"/>
      <c r="F29" s="103" t="s">
        <v>715</v>
      </c>
      <c r="G29" s="104"/>
      <c r="H29" s="104"/>
      <c r="I29" s="104"/>
      <c r="J29" s="104"/>
      <c r="K29" s="104" t="s">
        <v>716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7</v>
      </c>
      <c r="E30" s="76"/>
      <c r="F30" s="85" t="s">
        <v>717</v>
      </c>
      <c r="G30" s="86"/>
      <c r="H30" s="86"/>
      <c r="I30" s="86"/>
      <c r="J30" s="86"/>
      <c r="K30" s="86" t="s">
        <v>718</v>
      </c>
      <c r="L30" s="86"/>
      <c r="M30" s="86"/>
      <c r="N30" s="86"/>
      <c r="O30" s="87"/>
      <c r="P30" s="76">
        <v>1</v>
      </c>
      <c r="Q30" s="76"/>
      <c r="R30" s="92">
        <v>146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/>
      <c r="AO30" s="262"/>
    </row>
    <row r="31" spans="2:41" ht="30" customHeight="1" thickBot="1">
      <c r="B31" s="90"/>
      <c r="C31" s="91"/>
      <c r="D31" s="77"/>
      <c r="E31" s="77"/>
      <c r="F31" s="78" t="s">
        <v>719</v>
      </c>
      <c r="G31" s="79"/>
      <c r="H31" s="79"/>
      <c r="I31" s="79"/>
      <c r="J31" s="79"/>
      <c r="K31" s="79" t="s">
        <v>720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8112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県西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南足柄市立岡本中学校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なかの</v>
      </c>
      <c r="F7" s="331"/>
      <c r="G7" s="331"/>
      <c r="H7" s="331"/>
      <c r="I7" s="331"/>
      <c r="J7" s="331"/>
      <c r="K7" s="331" t="str">
        <f>IF(入力!L12="","",入力!L12)</f>
        <v>りょうすけ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きたむら</v>
      </c>
      <c r="V7" s="151"/>
      <c r="W7" s="151"/>
      <c r="X7" s="151"/>
      <c r="Y7" s="151"/>
      <c r="Z7" s="333"/>
      <c r="AA7" s="313" t="str">
        <f>IF(入力!AB12="","",入力!AB12)</f>
        <v>こういちろう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中野</v>
      </c>
      <c r="F8" s="354"/>
      <c r="G8" s="354"/>
      <c r="H8" s="354"/>
      <c r="I8" s="354"/>
      <c r="J8" s="354"/>
      <c r="K8" s="354" t="str">
        <f>IF(入力!L13="","",入力!L13)</f>
        <v>亮輔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北村</v>
      </c>
      <c r="V8" s="322"/>
      <c r="W8" s="322"/>
      <c r="X8" s="322"/>
      <c r="Y8" s="322"/>
      <c r="Z8" s="323"/>
      <c r="AA8" s="324" t="str">
        <f>IF(入力!AB13="","",入力!AB13)</f>
        <v>幸一郎</v>
      </c>
      <c r="AB8" s="322"/>
      <c r="AC8" s="322"/>
      <c r="AD8" s="322"/>
      <c r="AE8" s="322"/>
      <c r="AF8" s="325"/>
      <c r="AG8" s="302" t="str">
        <f>IF(入力!AH13="","",入力!AH13)</f>
        <v>○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　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えのもと</v>
      </c>
      <c r="V9" s="151"/>
      <c r="W9" s="151"/>
      <c r="X9" s="151"/>
      <c r="Y9" s="151"/>
      <c r="Z9" s="333"/>
      <c r="AA9" s="313" t="str">
        <f>IF(入力!AB14="","",入力!AB14)</f>
        <v>りき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榎本</v>
      </c>
      <c r="V10" s="339"/>
      <c r="W10" s="339"/>
      <c r="X10" s="339"/>
      <c r="Y10" s="339"/>
      <c r="Z10" s="340"/>
      <c r="AA10" s="341" t="str">
        <f>IF(入力!AB15="","",入力!AB15)</f>
        <v>浬己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えのもと</v>
      </c>
      <c r="F15" s="290"/>
      <c r="G15" s="290"/>
      <c r="H15" s="290"/>
      <c r="I15" s="290"/>
      <c r="J15" s="290" t="str">
        <f>IF(入力!K20="","",入力!K20)</f>
        <v>りき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176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8</v>
      </c>
      <c r="X15" s="293"/>
      <c r="Y15" s="289" t="str">
        <f>IF(入力!Z20="","",入力!Z20)</f>
        <v>ふじもと</v>
      </c>
      <c r="Z15" s="290"/>
      <c r="AA15" s="290"/>
      <c r="AB15" s="290"/>
      <c r="AC15" s="290"/>
      <c r="AD15" s="290" t="str">
        <f>IF(入力!AE20="","",入力!AE20)</f>
        <v>りゅうが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155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榎本</v>
      </c>
      <c r="F16" s="304"/>
      <c r="G16" s="304"/>
      <c r="H16" s="304"/>
      <c r="I16" s="304"/>
      <c r="J16" s="304" t="str">
        <f>IF(入力!K21="","",入力!K21)</f>
        <v>浬己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藤本</v>
      </c>
      <c r="Z16" s="304"/>
      <c r="AA16" s="304"/>
      <c r="AB16" s="304"/>
      <c r="AC16" s="304"/>
      <c r="AD16" s="304" t="str">
        <f>IF(入力!AE21="","",入力!AE21)</f>
        <v>琉雅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たきもと</v>
      </c>
      <c r="F17" s="285"/>
      <c r="G17" s="285"/>
      <c r="H17" s="285"/>
      <c r="I17" s="285"/>
      <c r="J17" s="285" t="str">
        <f>IF(入力!K22="","",入力!K22)</f>
        <v>こうき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159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 t="str">
        <f>IF(入力!X22="","",入力!X22)</f>
        <v/>
      </c>
      <c r="X17" s="287"/>
      <c r="Y17" s="292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7" t="str">
        <f>IF(入力!AJ22="","",入力!AJ22)</f>
        <v/>
      </c>
      <c r="AJ17" s="287"/>
      <c r="AK17" s="279" t="str">
        <f>IF(入力!AL22="","",入力!AL22)</f>
        <v/>
      </c>
      <c r="AL17" s="191"/>
      <c r="AM17" s="280" t="str">
        <f>IF(入力!AN22="","",入力!AN22)</f>
        <v/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瀧本</v>
      </c>
      <c r="F18" s="278"/>
      <c r="G18" s="278"/>
      <c r="H18" s="278"/>
      <c r="I18" s="278"/>
      <c r="J18" s="278" t="str">
        <f>IF(入力!K23="","",入力!K23)</f>
        <v>功基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こばり</v>
      </c>
      <c r="F19" s="285"/>
      <c r="G19" s="285"/>
      <c r="H19" s="285"/>
      <c r="I19" s="285"/>
      <c r="J19" s="285" t="str">
        <f>IF(入力!K24="","",入力!K24)</f>
        <v>いつき</v>
      </c>
      <c r="K19" s="285"/>
      <c r="L19" s="285"/>
      <c r="M19" s="285"/>
      <c r="N19" s="286"/>
      <c r="O19" s="287">
        <f>IF(入力!P24="","",入力!P24)</f>
        <v>1</v>
      </c>
      <c r="P19" s="287"/>
      <c r="Q19" s="279">
        <f>IF(入力!R24="","",入力!R24)</f>
        <v>171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 t="str">
        <f>IF(入力!X24="","",入力!X24)</f>
        <v/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 t="str">
        <f>IF(入力!AJ24="","",入力!AJ24)</f>
        <v/>
      </c>
      <c r="AJ19" s="287"/>
      <c r="AK19" s="279" t="str">
        <f>IF(入力!AL24="","",入力!AL24)</f>
        <v/>
      </c>
      <c r="AL19" s="191"/>
      <c r="AM19" s="280" t="str">
        <f>IF(入力!AN24="","",入力!AN24)</f>
        <v/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古張</v>
      </c>
      <c r="F20" s="278"/>
      <c r="G20" s="278"/>
      <c r="H20" s="278"/>
      <c r="I20" s="278"/>
      <c r="J20" s="278" t="str">
        <f>IF(入力!K25="","",入力!K25)</f>
        <v>一輝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5</v>
      </c>
      <c r="D21" s="287"/>
      <c r="E21" s="292" t="str">
        <f>IF(入力!F26="","",入力!F26)</f>
        <v>さす</v>
      </c>
      <c r="F21" s="285"/>
      <c r="G21" s="285"/>
      <c r="H21" s="285"/>
      <c r="I21" s="285"/>
      <c r="J21" s="285" t="str">
        <f>IF(入力!K26="","",入力!K26)</f>
        <v>かいと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159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/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佐須</v>
      </c>
      <c r="F22" s="278"/>
      <c r="G22" s="278"/>
      <c r="H22" s="278"/>
      <c r="I22" s="278"/>
      <c r="J22" s="278" t="str">
        <f>IF(入力!K27="","",入力!K27)</f>
        <v>海斗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6</v>
      </c>
      <c r="D23" s="287"/>
      <c r="E23" s="292" t="str">
        <f>IF(入力!F28="","",入力!F28)</f>
        <v>ごとう</v>
      </c>
      <c r="F23" s="285"/>
      <c r="G23" s="285"/>
      <c r="H23" s="285"/>
      <c r="I23" s="285"/>
      <c r="J23" s="285" t="str">
        <f>IF(入力!K28="","",入力!K28)</f>
        <v>だいち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153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/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後藤</v>
      </c>
      <c r="F24" s="278"/>
      <c r="G24" s="278"/>
      <c r="H24" s="278"/>
      <c r="I24" s="278"/>
      <c r="J24" s="278" t="str">
        <f>IF(入力!K29="","",入力!K29)</f>
        <v>大地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7</v>
      </c>
      <c r="D25" s="287"/>
      <c r="E25" s="292" t="str">
        <f>IF(入力!F30="","",入力!F30)</f>
        <v>たしろ</v>
      </c>
      <c r="F25" s="285"/>
      <c r="G25" s="285"/>
      <c r="H25" s="285"/>
      <c r="I25" s="285"/>
      <c r="J25" s="285" t="str">
        <f>IF(入力!K30="","",入力!K30)</f>
        <v>かずき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146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/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田代</v>
      </c>
      <c r="F26" s="318"/>
      <c r="G26" s="318"/>
      <c r="H26" s="318"/>
      <c r="I26" s="318"/>
      <c r="J26" s="318" t="str">
        <f>IF(入力!K31="","",入力!K31)</f>
        <v>和希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6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8112</v>
      </c>
      <c r="B7" s="45" t="str">
        <f t="shared" ref="B7:C7" si="0">IF($A$8="","",IF($A$9="",B8,B8&amp;"・"&amp;B9))</f>
        <v>南足柄市立岡本中学校</v>
      </c>
      <c r="C7" s="45">
        <f t="shared" si="0"/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1</v>
      </c>
      <c r="F7" s="45" t="str">
        <f t="shared" ref="F7:S7" si="1">IF($A$8="","",F8)</f>
        <v>250</v>
      </c>
      <c r="G7" s="45" t="str">
        <f t="shared" si="1"/>
        <v>0117</v>
      </c>
      <c r="H7" s="45">
        <f t="shared" si="1"/>
        <v>0</v>
      </c>
      <c r="I7" s="45" t="str">
        <f t="shared" si="1"/>
        <v>神奈川県南足柄市塚原1660</v>
      </c>
      <c r="J7" s="45">
        <f t="shared" si="1"/>
        <v>0</v>
      </c>
      <c r="K7" s="45" t="str">
        <f t="shared" si="1"/>
        <v>0465</v>
      </c>
      <c r="L7" s="45" t="str">
        <f t="shared" si="1"/>
        <v>74</v>
      </c>
      <c r="M7" s="45" t="str">
        <f t="shared" si="1"/>
        <v>2416</v>
      </c>
      <c r="N7" s="45" t="str">
        <f t="shared" si="1"/>
        <v>0465</v>
      </c>
      <c r="O7" s="45" t="str">
        <f t="shared" si="1"/>
        <v>73</v>
      </c>
      <c r="P7" s="45" t="str">
        <f t="shared" si="1"/>
        <v>1257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8112</v>
      </c>
      <c r="B8" s="46" t="str">
        <f>IF(入力!$F$3="","",入力!$F$3)</f>
        <v>南足柄市立岡本中学校</v>
      </c>
      <c r="C8" s="46"/>
      <c r="D8" s="46" t="str">
        <f>IF(入力!$Z$2="","",入力!$Z$2)</f>
        <v>県西</v>
      </c>
      <c r="E8" s="46">
        <f>IF(入力!$I$2="","",入力!$I$2)</f>
        <v>1</v>
      </c>
      <c r="F8" s="61" t="str">
        <f>IF(入力!$F$6="","",入力!$F$6)</f>
        <v>250</v>
      </c>
      <c r="G8" s="57" t="str">
        <f>IF(入力!$I$6="","",入力!$I$6)</f>
        <v>0117</v>
      </c>
      <c r="H8" s="46"/>
      <c r="I8" s="46" t="str">
        <f>IF(入力!$L$5="","",入力!$L$5)</f>
        <v>神奈川県南足柄市塚原1660</v>
      </c>
      <c r="J8" s="46"/>
      <c r="K8" s="57" t="str">
        <f>IF(入力!$AB$4="","",入力!$AB$4)</f>
        <v>0465</v>
      </c>
      <c r="L8" s="57" t="str">
        <f>IF(入力!$AG$4="","",入力!$AG$4)</f>
        <v>74</v>
      </c>
      <c r="M8" s="57" t="str">
        <f>IF(入力!$AL$4="","",入力!$AL$4)</f>
        <v>2416</v>
      </c>
      <c r="N8" s="57" t="str">
        <f>IF(入力!$AB$6="","",入力!$AB$6)</f>
        <v>0465</v>
      </c>
      <c r="O8" s="57" t="str">
        <f>IF(入力!$AG$6="","",入力!$AG$6)</f>
        <v>73</v>
      </c>
      <c r="P8" s="57" t="str">
        <f>IF(入力!$AL$6="","",入力!$AL$6)</f>
        <v>1257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2416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中野</v>
      </c>
      <c r="D16" s="46" t="str">
        <f>IF(入力!$L$13="","",入力!$L$13)</f>
        <v>亮輔</v>
      </c>
      <c r="E16" s="46" t="str">
        <f>IF(入力!$F$12="","",入力!$F$12)</f>
        <v>なかの</v>
      </c>
      <c r="F16" s="46" t="str">
        <f>IF(入力!$L$12="","",入力!$L$12)</f>
        <v>りょうすけ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北村</v>
      </c>
      <c r="D17" s="46" t="str">
        <f>IF(入力!$AB$13="","",入力!$AB$13)</f>
        <v>幸一郎</v>
      </c>
      <c r="E17" s="46" t="str">
        <f>IF(入力!$V$12="","",入力!$V$12)</f>
        <v>きたむら</v>
      </c>
      <c r="F17" s="46" t="str">
        <f>IF(入力!$AB$12="","",入力!$AB$12)</f>
        <v>こういちろう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榎本</v>
      </c>
      <c r="D24" s="46" t="str">
        <f>IF(入力!$AB$15="","",入力!$AB$15)</f>
        <v>浬己</v>
      </c>
      <c r="E24" s="46" t="str">
        <f>IF(入力!$V$14="","",入力!$V$14)</f>
        <v>えのもと</v>
      </c>
      <c r="F24" s="46" t="str">
        <f>IF(入力!$AB$14="","",入力!$AB$14)</f>
        <v>りき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榎本</v>
      </c>
      <c r="D53" s="46" t="str">
        <f>IF(OR(L53&lt;&gt;"○",入力!K21=""),"",入力!K21)</f>
        <v>浬己</v>
      </c>
      <c r="E53" s="46" t="str">
        <f>IF(OR(L53&lt;&gt;"○",入力!F20=""),"",入力!F20)</f>
        <v>えのもと</v>
      </c>
      <c r="F53" s="46" t="str">
        <f>IF(OR(L53&lt;&gt;"○",入力!K20=""),"",入力!K20)</f>
        <v>りき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瀧本</v>
      </c>
      <c r="D54" s="46" t="str">
        <f>IF(OR(L54&lt;&gt;"○",入力!K23=""),"",入力!K23)</f>
        <v>功基</v>
      </c>
      <c r="E54" s="46" t="str">
        <f>IF(OR(L54&lt;&gt;"○",入力!F22=""),"",入力!F22)</f>
        <v>たきもと</v>
      </c>
      <c r="F54" s="46" t="str">
        <f>IF(OR(L54&lt;&gt;"○",入力!K22=""),"",入力!K22)</f>
        <v>こうき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古張</v>
      </c>
      <c r="D55" s="46" t="str">
        <f>IF(OR(L55&lt;&gt;"○",入力!K25=""),"",入力!K25)</f>
        <v>一輝</v>
      </c>
      <c r="E55" s="46" t="str">
        <f>IF(OR(L55&lt;&gt;"○",入力!F24=""),"",入力!F24)</f>
        <v>こばり</v>
      </c>
      <c r="F55" s="46" t="str">
        <f>IF(OR(L55&lt;&gt;"○",入力!K24=""),"",入力!K24)</f>
        <v>いつき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5</v>
      </c>
      <c r="C56" s="46" t="str">
        <f>IF(OR(L56&lt;&gt;"○",入力!F27=""),"",入力!F27)</f>
        <v>佐須</v>
      </c>
      <c r="D56" s="46" t="str">
        <f>IF(OR(L56&lt;&gt;"○",入力!K27=""),"",入力!K27)</f>
        <v>海斗</v>
      </c>
      <c r="E56" s="46" t="str">
        <f>IF(OR(L56&lt;&gt;"○",入力!F26=""),"",入力!F26)</f>
        <v>さす</v>
      </c>
      <c r="F56" s="46" t="str">
        <f>IF(OR(L56&lt;&gt;"○",入力!K26=""),"",入力!K26)</f>
        <v>かいと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6</v>
      </c>
      <c r="C57" s="46" t="str">
        <f>IF(OR(L57&lt;&gt;"○",入力!F29=""),"",入力!F29)</f>
        <v>後藤</v>
      </c>
      <c r="D57" s="46" t="str">
        <f>IF(OR(L57&lt;&gt;"○",入力!K29=""),"",入力!K29)</f>
        <v>大地</v>
      </c>
      <c r="E57" s="46" t="str">
        <f>IF(OR(L57&lt;&gt;"○",入力!F28=""),"",入力!F28)</f>
        <v>ごとう</v>
      </c>
      <c r="F57" s="46" t="str">
        <f>IF(OR(L57&lt;&gt;"○",入力!K28=""),"",入力!K28)</f>
        <v>だいち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7</v>
      </c>
      <c r="C58" s="46" t="str">
        <f>IF(OR(L58&lt;&gt;"○",入力!F31=""),"",入力!F31)</f>
        <v>田代</v>
      </c>
      <c r="D58" s="46" t="str">
        <f>IF(OR(L58&lt;&gt;"○",入力!K31=""),"",入力!K31)</f>
        <v>和希</v>
      </c>
      <c r="E58" s="46" t="str">
        <f>IF(OR(L58&lt;&gt;"○",入力!F30=""),"",入力!F30)</f>
        <v>たしろ</v>
      </c>
      <c r="F58" s="46" t="str">
        <f>IF(OR(L58&lt;&gt;"○",入力!K30=""),"",入力!K30)</f>
        <v>かずき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146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8</v>
      </c>
      <c r="C59" s="46" t="str">
        <f>IF(OR(L59&lt;&gt;"○",入力!Z21=""),"",入力!Z21)</f>
        <v>藤本</v>
      </c>
      <c r="D59" s="46" t="str">
        <f>IF(OR(L59&lt;&gt;"○",入力!AE21=""),"",入力!AE21)</f>
        <v>琉雅</v>
      </c>
      <c r="E59" s="46" t="str">
        <f>IF(OR(L59&lt;&gt;"○",入力!Z20=""),"",入力!Z20)</f>
        <v>ふじもと</v>
      </c>
      <c r="F59" s="46" t="str">
        <f>IF(OR(L59&lt;&gt;"○",入力!AE20=""),"",入力!AE20)</f>
        <v>りゅうが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/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/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南足柄市教育委員会</cp:lastModifiedBy>
  <cp:lastPrinted>2018-11-12T00:10:04Z</cp:lastPrinted>
  <dcterms:created xsi:type="dcterms:W3CDTF">2006-11-03T01:52:14Z</dcterms:created>
  <dcterms:modified xsi:type="dcterms:W3CDTF">2018-11-12T00:10:59Z</dcterms:modified>
</cp:coreProperties>
</file>