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umu\Desktop\"/>
    </mc:Choice>
  </mc:AlternateContent>
  <xr:revisionPtr revIDLastSave="0" documentId="13_ncr:1_{6087B603-E2EF-4CC5-A1C2-327527BE8A76}" xr6:coauthVersionLast="38" xr6:coauthVersionMax="38" xr10:uidLastSave="{00000000-0000-0000-0000-000000000000}"/>
  <bookViews>
    <workbookView xWindow="0" yWindow="0" windowWidth="20490" windowHeight="745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J60" i="14"/>
  <c r="E60" i="14"/>
  <c r="I60" i="14"/>
  <c r="D60" i="14"/>
  <c r="J62" i="14"/>
  <c r="E62" i="14"/>
  <c r="I62" i="14"/>
  <c r="D62" i="14"/>
  <c r="F62" i="14"/>
  <c r="C62" i="14"/>
  <c r="F64" i="14"/>
  <c r="C64" i="14"/>
  <c r="J64" i="14"/>
  <c r="E64" i="14"/>
  <c r="I64" i="14"/>
  <c r="D64" i="14"/>
  <c r="J54" i="14"/>
  <c r="D54" i="14"/>
  <c r="E54" i="14"/>
  <c r="I54" i="14"/>
  <c r="C54" i="14"/>
  <c r="F54" i="14"/>
  <c r="F56" i="14"/>
  <c r="J56" i="14"/>
  <c r="I56" i="14"/>
  <c r="J58" i="14"/>
  <c r="E58" i="14"/>
  <c r="I58" i="14"/>
  <c r="D58" i="14"/>
  <c r="F58" i="14"/>
  <c r="C58" i="14"/>
  <c r="F59" i="14"/>
  <c r="J59" i="14"/>
  <c r="E59" i="14"/>
  <c r="I59" i="14"/>
  <c r="D59" i="14"/>
  <c r="C59" i="14"/>
  <c r="I61" i="14"/>
  <c r="D61" i="14"/>
  <c r="E61" i="14"/>
  <c r="F61" i="14"/>
  <c r="C61" i="14"/>
  <c r="J61" i="14"/>
  <c r="J63" i="14"/>
  <c r="E63" i="14"/>
  <c r="I63" i="14"/>
  <c r="D63" i="14"/>
  <c r="F63" i="14"/>
  <c r="C63" i="14"/>
  <c r="I53" i="14"/>
  <c r="J53" i="14"/>
  <c r="F53" i="14"/>
  <c r="J55" i="14"/>
  <c r="I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<sst xmlns="http://schemas.openxmlformats.org/spreadsheetml/2006/main" count="1443" uniqueCount="736">
  <si>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</si>
  <si>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</si>
  <si>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</si>
  <si>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</si>
  <si>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</si>
  <si>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</si>
  <si>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</si>
  <si>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</si>
  <si>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</si>
  <si>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</si>
  <si>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</si>
  <si>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</si>
  <si>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</si>
  <si>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</si>
  <si>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</si>
  <si>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</si>
  <si>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</si>
  <si>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</si>
  <si>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</si>
  <si>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</si>
  <si>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</si>
  <si>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</si>
  <si>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</si>
  <si>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</si>
  <si>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</si>
  <si>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</si>
  <si>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</si>
  <si>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</si>
  <si>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</si>
  <si>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</si>
  <si>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</si>
  <si>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</si>
  <si>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</si>
  <si>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</si>
  <si>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</si>
  <si>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</si>
  <si>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</si>
  <si>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</si>
  <si>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</si>
  <si>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</si>
  <si>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</si>
  <si>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</si>
  <si>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</si>
  <si>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</si>
  <si>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</si>
  <si>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</si>
  <si>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</si>
  <si>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</si>
  <si>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</si>
  <si>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</si>
  <si>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</si>
  <si>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</si>
  <si>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</si>
  <si>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</si>
  <si>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</si>
  <si>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</si>
  <si>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</si>
  <si>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</si>
  <si>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</si>
  <si>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</si>
  <si>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</si>
  <si>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</si>
  <si>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</si>
  <si>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</si>
  <si>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</si>
  <si>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</si>
  <si>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</si>
  <si>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</si>
  <si>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</si>
  <si>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</si>
  <si>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</si>
  <si>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</si>
  <si>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</si>
  <si>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</si>
  <si>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</si>
  <si>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</si>
  <si>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</si>
  <si>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</si>
  <si>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</si>
  <si>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</si>
  <si>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</si>
  <si>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</si>
  <si>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</si>
  <si>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</si>
  <si>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</si>
  <si>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</si>
  <si>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</si>
  <si>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</si>
  <si>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</si>
  <si>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</si>
  <si>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</si>
  <si>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</si>
  <si>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</si>
  <si>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</si>
  <si>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</si>
  <si>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</si>
  <si>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</si>
  <si>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</si>
  <si>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</si>
  <si>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</si>
  <si>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</si>
  <si>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</si>
  <si>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</si>
  <si>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</si>
  <si>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</si>
  <si>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</si>
  <si>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</si>
  <si>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</si>
  <si>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</si>
  <si>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</si>
  <si>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</si>
  <si>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</si>
  <si>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</si>
  <si>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</si>
  <si>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</si>
  <si>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</si>
  <si>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</si>
  <si>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</si>
  <si>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</si>
  <si>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</si>
  <si>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</si>
  <si>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</si>
  <si>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</si>
  <si>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</si>
  <si>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</si>
  <si>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</si>
  <si>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</si>
  <si>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</si>
  <si>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</si>
  <si>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</si>
  <si>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</si>
  <si>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</si>
  <si>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</si>
  <si>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</si>
  <si>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</si>
  <si>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</si>
  <si>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</si>
  <si>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</si>
  <si>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</si>
  <si>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</si>
  <si>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</si>
  <si>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</si>
  <si>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</si>
  <si>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</si>
  <si>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</si>
  <si>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</si>
  <si>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</si>
  <si>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</si>
  <si>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</si>
  <si>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</si>
  <si>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</si>
  <si>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</si>
  <si>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</si>
  <si>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</si>
  <si>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</si>
  <si>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</si>
  <si>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</si>
  <si>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</si>
  <si>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</si>
  <si>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</si>
  <si>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</si>
  <si>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</si>
  <si>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</si>
  <si>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</si>
  <si>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</si>
  <si>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</si>
  <si>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</si>
  <si>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</si>
  <si>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</si>
  <si>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</si>
  <si>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</si>
  <si>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</si>
  <si>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</si>
  <si>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</si>
  <si>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</si>
  <si>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</si>
  <si>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</si>
  <si>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</si>
  <si>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</si>
  <si>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</si>
  <si>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</si>
  <si>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</si>
  <si>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</si>
  <si>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</si>
  <si>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</si>
  <si>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</si>
  <si>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</si>
  <si>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</si>
  <si>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</si>
  <si>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</si>
  <si>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</si>
  <si>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</si>
  <si>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</si>
  <si>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</si>
  <si>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</si>
  <si>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</si>
  <si>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</si>
  <si>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</si>
  <si>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</si>
  <si>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</si>
  <si>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</si>
  <si>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</si>
  <si>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</si>
  <si>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</si>
  <si>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</si>
  <si>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</si>
  <si>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</si>
  <si>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</si>
  <si>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</si>
  <si>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</si>
  <si>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</si>
  <si>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</si>
  <si>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</si>
  <si>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</si>
  <si>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</si>
  <si>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</si>
  <si>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</si>
  <si>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</si>
  <si>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</si>
  <si>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</si>
  <si>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</si>
  <si>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</si>
  <si>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</si>
  <si>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</si>
  <si>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</si>
  <si>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</si>
  <si>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</si>
  <si>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</si>
  <si>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</si>
  <si>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</si>
  <si>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</si>
  <si>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</si>
  <si>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</si>
  <si>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</si>
  <si>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</si>
  <si>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</si>
  <si>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</si>
  <si>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</si>
  <si>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</si>
  <si>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</si>
  <si>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</si>
  <si>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</si>
  <si>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</si>
  <si>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</si>
  <si>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</si>
  <si>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</si>
  <si>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</si>
  <si>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</si>
  <si>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</si>
  <si>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</si>
  <si>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</si>
  <si>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</si>
  <si>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</si>
  <si>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</si>
  <si>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</si>
  <si>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</si>
  <si>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</si>
  <si>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</si>
  <si>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</si>
  <si>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</si>
  <si>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</si>
  <si>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</si>
  <si>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</si>
  <si>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</si>
  <si>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</si>
  <si>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</si>
  <si>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</si>
  <si>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</si>
  <si>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</si>
  <si>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</si>
  <si>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</si>
  <si>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</si>
  <si>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</si>
  <si>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</si>
  <si>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</si>
  <si>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</si>
  <si>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</si>
  <si>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</si>
  <si>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</si>
  <si>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</si>
  <si>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</si>
  <si>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</si>
  <si>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</si>
  <si>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</si>
  <si>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</si>
  <si>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</si>
  <si>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</si>
  <si>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</si>
  <si>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</si>
  <si>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</si>
  <si>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</si>
  <si>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</si>
  <si>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</si>
  <si>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</si>
  <si>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</si>
  <si>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</si>
  <si>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</si>
  <si>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</si>
  <si>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</si>
  <si>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</si>
  <si>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</si>
  <si>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</si>
  <si>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</si>
  <si>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</si>
  <si>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</si>
  <si>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</si>
  <si>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</si>
  <si>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</si>
  <si>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</si>
  <si>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</si>
  <si>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</si>
  <si>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</si>
  <si>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</si>
  <si>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</si>
  <si>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</si>
  <si>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</si>
  <si>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</si>
  <si>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</si>
  <si>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</si>
  <si>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</si>
  <si>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</si>
  <si>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</si>
  <si>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</si>
  <si>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</si>
  <si>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</si>
  <si>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</si>
  <si>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</si>
  <si>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</si>
  <si>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</si>
  <si>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</si>
  <si>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</si>
  <si>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</si>
  <si>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</si>
  <si>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</si>
  <si>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</si>
  <si>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</si>
  <si>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</si>
  <si>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</si>
  <si>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</si>
  <si>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</si>
  <si>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</si>
  <si>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</si>
  <si>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</si>
  <si>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</si>
  <si>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</si>
  <si>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</si>
  <si>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</si>
  <si>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</si>
  <si>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</si>
  <si>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</si>
  <si>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</si>
  <si>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</si>
  <si>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</si>
  <si>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</si>
  <si>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</si>
  <si>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</si>
  <si>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</si>
  <si>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</si>
  <si>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</si>
  <si>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</si>
  <si>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</si>
  <si>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</si>
  <si>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</si>
  <si>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</si>
  <si>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</si>
  <si>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</si>
  <si>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</si>
  <si>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</si>
  <si>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</si>
  <si>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</si>
  <si>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</si>
  <si>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</si>
  <si>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</si>
  <si>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</si>
  <si>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</si>
  <si>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</si>
  <si>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</si>
  <si>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</si>
  <si>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</si>
  <si>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</si>
  <si>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</si>
  <si>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</si>
  <si>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</si>
  <si>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</si>
  <si>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</si>
  <si>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</si>
  <si>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</si>
  <si>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</si>
  <si>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</si>
  <si>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</si>
  <si>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</si>
  <si>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</si>
  <si>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</si>
  <si>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</si>
  <si>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</si>
  <si>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</si>
  <si>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</si>
  <si>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</si>
  <si>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</si>
  <si>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</si>
  <si>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</si>
  <si>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</si>
  <si>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</si>
  <si>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</si>
  <si>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</si>
  <si>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</si>
  <si>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</si>
  <si>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</si>
  <si>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</si>
  <si>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</si>
  <si>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</si>
  <si>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</si>
  <si>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</si>
  <si>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</si>
  <si>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</si>
  <si>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</si>
  <si>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</si>
  <si>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</si>
  <si>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</si>
  <si>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</si>
  <si>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</si>
  <si>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</si>
  <si>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</si>
  <si>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</si>
  <si>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</si>
  <si>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</si>
  <si>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</si>
  <si>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</si>
  <si>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</si>
  <si>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</si>
  <si>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</si>
  <si>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</si>
  <si>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</si>
  <si>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</si>
  <si>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</si>
  <si>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</si>
  <si>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</si>
  <si>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</si>
  <si>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</si>
  <si>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</si>
  <si>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</si>
  <si>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</si>
  <si>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</si>
  <si>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</si>
  <si>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</si>
  <si>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</si>
  <si>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</si>
  <si>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</si>
  <si>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</si>
  <si>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</si>
  <si>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</si>
  <si>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</si>
  <si>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</si>
  <si>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</si>
  <si>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</si>
  <si>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</si>
  <si>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</si>
  <si>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</si>
  <si>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</si>
  <si>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</si>
  <si>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</si>
  <si>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</si>
  <si>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</si>
  <si>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</si>
  <si>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</si>
  <si>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</si>
  <si>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</si>
  <si>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</si>
  <si>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</si>
  <si>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</si>
  <si>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</si>
  <si>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</si>
  <si>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</si>
  <si>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</si>
  <si>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</si>
  <si>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</si>
  <si>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</si>
  <si>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</si>
  <si>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</si>
  <si>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</si>
  <si>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</si>
  <si>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</si>
  <si>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</si>
  <si>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</si>
  <si>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</si>
  <si>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</si>
  <si>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</si>
  <si>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</si>
  <si>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</si>
  <si>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</si>
  <si>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</si>
  <si>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</si>
  <si>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</si>
  <si>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</si>
  <si>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</si>
  <si>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</si>
  <si>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</si>
  <si>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</si>
  <si>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</si>
  <si>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</si>
  <si>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</si>
  <si>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</si>
  <si>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</si>
  <si>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</si>
  <si>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</si>
  <si>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</si>
  <si>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</si>
  <si>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</si>
  <si>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</si>
  <si>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</si>
  <si>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</si>
  <si>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</si>
  <si>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</si>
  <si>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</si>
  <si>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</si>
  <si>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</si>
  <si>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</si>
  <si>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</si>
  <si>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</si>
  <si>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</si>
  <si>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</si>
  <si>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</si>
  <si>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</si>
  <si>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</si>
  <si>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</si>
  <si>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</si>
  <si>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</si>
  <si>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</si>
  <si>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</si>
  <si>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</si>
  <si>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</si>
  <si>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</si>
  <si>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</si>
  <si>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</si>
  <si>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</si>
  <si>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</si>
  <si>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</si>
  <si>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</si>
  <si>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</si>
  <si>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</si>
  <si>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</si>
  <si>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</si>
  <si>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</si>
  <si>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</si>
  <si>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</si>
  <si>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</si>
  <si>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</si>
  <si>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</si>
  <si>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</si>
  <si>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</si>
  <si>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</si>
  <si>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</si>
  <si>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</si>
  <si>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</si>
  <si>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</si>
  <si>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</si>
  <si>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</si>
  <si>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</si>
  <si>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</si>
  <si>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</si>
  <si>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</si>
  <si>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</si>
  <si>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</si>
  <si>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</si>
  <si>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</si>
  <si>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</si>
  <si>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</si>
  <si>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</si>
  <si>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</si>
  <si>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</si>
  <si>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</si>
  <si>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</si>
  <si>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</si>
  <si>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</si>
  <si>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</si>
  <si>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</si>
  <si>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</si>
  <si>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</si>
  <si>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</si>
  <si>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</si>
  <si>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</si>
  <si>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</si>
  <si>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</si>
  <si>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</si>
  <si>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</si>
  <si>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</si>
  <si>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</si>
  <si>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</si>
  <si>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</si>
  <si>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</si>
  <si>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</si>
  <si>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</si>
  <si>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</si>
  <si>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</si>
  <si>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</si>
  <si>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</si>
  <si>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</si>
  <si>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</si>
  <si>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</si>
  <si>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</si>
  <si>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</si>
  <si>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</si>
  <si>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</si>
  <si>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</si>
  <si>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</si>
  <si>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</si>
  <si>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</si>
  <si>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</si>
  <si>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</si>
  <si>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</si>
  <si>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</si>
  <si>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</si>
  <si>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</si>
  <si>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</si>
  <si>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</si>
  <si>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</si>
  <si>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</si>
  <si>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</si>
  <si>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</si>
  <si>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</si>
  <si>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</si>
  <si>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</si>
  <si>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</si>
  <si>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</si>
  <si>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</si>
  <si>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</si>
  <si>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</si>
  <si>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</si>
  <si>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</si>
  <si>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</si>
  <si>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</si>
  <si>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</si>
  <si>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</si>
  <si>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</si>
  <si>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</si>
  <si>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</si>
  <si>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</si>
  <si>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</si>
  <si>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</si>
  <si>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</si>
  <si>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</si>
  <si>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</si>
  <si>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</si>
  <si>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</si>
  <si>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</si>
  <si>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</si>
  <si>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</si>
  <si>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</si>
  <si>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</si>
  <si>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</si>
  <si>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</si>
  <si>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</si>
  <si>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</si>
  <si>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</si>
  <si>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</si>
  <si>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</si>
  <si>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</si>
  <si>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</si>
  <si>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</si>
  <si>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</si>
  <si>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</si>
  <si>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</si>
  <si>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</si>
  <si>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</si>
  <si>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</si>
  <si>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</si>
  <si>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</si>
  <si>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</si>
  <si>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</si>
  <si>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</si>
  <si>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</si>
  <si>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</si>
  <si>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</si>
  <si>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</si>
  <si>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</si>
  <si>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</si>
  <si>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</si>
  <si>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</si>
  <si>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</si>
  <si>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</si>
  <si>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</si>
  <si>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0465</t>
    <phoneticPr fontId="2"/>
  </si>
  <si>
    <t>82</t>
    <phoneticPr fontId="2"/>
  </si>
  <si>
    <t>2541</t>
    <phoneticPr fontId="2"/>
  </si>
  <si>
    <t>258</t>
    <phoneticPr fontId="2"/>
  </si>
  <si>
    <t>0019</t>
    <phoneticPr fontId="2"/>
  </si>
  <si>
    <t>神奈川県足柄上郡大井町金子1950</t>
    <rPh sb="0" eb="4">
      <t>カナガワケン</t>
    </rPh>
    <rPh sb="4" eb="8">
      <t>アシガラカミグン</t>
    </rPh>
    <rPh sb="8" eb="11">
      <t>オオイマチ</t>
    </rPh>
    <rPh sb="11" eb="13">
      <t>カネコ</t>
    </rPh>
    <phoneticPr fontId="2"/>
  </si>
  <si>
    <t>2607</t>
    <phoneticPr fontId="2"/>
  </si>
  <si>
    <t>瀬戸</t>
    <rPh sb="0" eb="2">
      <t>セト</t>
    </rPh>
    <phoneticPr fontId="2"/>
  </si>
  <si>
    <t>彬良</t>
    <rPh sb="0" eb="2">
      <t>アキラヨ</t>
    </rPh>
    <phoneticPr fontId="2"/>
  </si>
  <si>
    <t>せと</t>
    <phoneticPr fontId="2"/>
  </si>
  <si>
    <t>あきら</t>
    <phoneticPr fontId="2"/>
  </si>
  <si>
    <t>堀</t>
    <rPh sb="0" eb="1">
      <t>ホリ</t>
    </rPh>
    <phoneticPr fontId="2"/>
  </si>
  <si>
    <t>由里子</t>
    <rPh sb="0" eb="3">
      <t>ユリコ</t>
    </rPh>
    <phoneticPr fontId="2"/>
  </si>
  <si>
    <t>ほり</t>
    <phoneticPr fontId="2"/>
  </si>
  <si>
    <t>ゆりこ</t>
    <phoneticPr fontId="2"/>
  </si>
  <si>
    <t>小澤</t>
    <rPh sb="0" eb="2">
      <t>オザワ</t>
    </rPh>
    <phoneticPr fontId="2"/>
  </si>
  <si>
    <t>十望</t>
    <rPh sb="0" eb="1">
      <t>ジュウ</t>
    </rPh>
    <rPh sb="1" eb="2">
      <t>ノゾ</t>
    </rPh>
    <phoneticPr fontId="2"/>
  </si>
  <si>
    <t>おざわ</t>
    <phoneticPr fontId="2"/>
  </si>
  <si>
    <t>とも</t>
    <phoneticPr fontId="2"/>
  </si>
  <si>
    <t>２部</t>
    <rPh sb="1" eb="2">
      <t>ブ</t>
    </rPh>
    <phoneticPr fontId="2"/>
  </si>
  <si>
    <t>小瀬</t>
    <rPh sb="0" eb="2">
      <t>コセ</t>
    </rPh>
    <phoneticPr fontId="2"/>
  </si>
  <si>
    <t>こせ</t>
    <phoneticPr fontId="2"/>
  </si>
  <si>
    <t>瑠也</t>
    <rPh sb="0" eb="1">
      <t>リュウ</t>
    </rPh>
    <rPh sb="1" eb="2">
      <t>ヤ</t>
    </rPh>
    <phoneticPr fontId="2"/>
  </si>
  <si>
    <t>りゅうや</t>
    <phoneticPr fontId="2"/>
  </si>
  <si>
    <t>西出</t>
    <rPh sb="0" eb="1">
      <t>ニシ</t>
    </rPh>
    <rPh sb="1" eb="2">
      <t>デ</t>
    </rPh>
    <phoneticPr fontId="2"/>
  </si>
  <si>
    <t>壮太</t>
    <rPh sb="0" eb="2">
      <t>ソウタ</t>
    </rPh>
    <phoneticPr fontId="2"/>
  </si>
  <si>
    <t>にしで</t>
    <phoneticPr fontId="2"/>
  </si>
  <si>
    <t>そうた</t>
    <phoneticPr fontId="2"/>
  </si>
  <si>
    <t>鈴木</t>
    <rPh sb="0" eb="2">
      <t>スズキ</t>
    </rPh>
    <phoneticPr fontId="2"/>
  </si>
  <si>
    <t>志門</t>
    <rPh sb="0" eb="2">
      <t>シモン</t>
    </rPh>
    <phoneticPr fontId="2"/>
  </si>
  <si>
    <t>すずき</t>
    <phoneticPr fontId="2"/>
  </si>
  <si>
    <t>しもん</t>
    <phoneticPr fontId="2"/>
  </si>
  <si>
    <t>内藤</t>
    <rPh sb="0" eb="2">
      <t>ナイトウ</t>
    </rPh>
    <phoneticPr fontId="2"/>
  </si>
  <si>
    <t>陸斗</t>
    <rPh sb="0" eb="1">
      <t>リク</t>
    </rPh>
    <rPh sb="1" eb="2">
      <t>ト</t>
    </rPh>
    <phoneticPr fontId="2"/>
  </si>
  <si>
    <t>ないとう</t>
    <phoneticPr fontId="2"/>
  </si>
  <si>
    <t>りくと</t>
    <phoneticPr fontId="2"/>
  </si>
  <si>
    <t>石井</t>
    <rPh sb="0" eb="2">
      <t>イシイ</t>
    </rPh>
    <phoneticPr fontId="2"/>
  </si>
  <si>
    <t>陽基</t>
    <rPh sb="0" eb="2">
      <t>ハルキ</t>
    </rPh>
    <phoneticPr fontId="2"/>
  </si>
  <si>
    <t>いしい</t>
    <phoneticPr fontId="2"/>
  </si>
  <si>
    <t>はるき</t>
    <phoneticPr fontId="2"/>
  </si>
  <si>
    <t>宇佐美</t>
    <rPh sb="0" eb="3">
      <t>ウサミ</t>
    </rPh>
    <phoneticPr fontId="2"/>
  </si>
  <si>
    <t>健</t>
    <rPh sb="0" eb="1">
      <t>ケン</t>
    </rPh>
    <phoneticPr fontId="2"/>
  </si>
  <si>
    <t>うさみ</t>
    <phoneticPr fontId="2"/>
  </si>
  <si>
    <t>たける</t>
    <phoneticPr fontId="2"/>
  </si>
  <si>
    <t>吉村</t>
    <rPh sb="0" eb="2">
      <t>ヨシムラ</t>
    </rPh>
    <phoneticPr fontId="2"/>
  </si>
  <si>
    <t>武尊</t>
    <rPh sb="0" eb="2">
      <t>タケル</t>
    </rPh>
    <phoneticPr fontId="2"/>
  </si>
  <si>
    <t>よしむら</t>
    <phoneticPr fontId="2"/>
  </si>
  <si>
    <t>渋谷</t>
    <rPh sb="0" eb="2">
      <t>シブヤ</t>
    </rPh>
    <phoneticPr fontId="2"/>
  </si>
  <si>
    <t>しぶや</t>
    <phoneticPr fontId="2"/>
  </si>
  <si>
    <t>けいすけ</t>
    <phoneticPr fontId="2"/>
  </si>
  <si>
    <t>米山</t>
    <rPh sb="0" eb="2">
      <t>ヨネヤマ</t>
    </rPh>
    <phoneticPr fontId="2"/>
  </si>
  <si>
    <t>裕稀</t>
    <rPh sb="0" eb="2">
      <t>ユウキ</t>
    </rPh>
    <phoneticPr fontId="2"/>
  </si>
  <si>
    <t>よねやま</t>
    <phoneticPr fontId="2"/>
  </si>
  <si>
    <t>ゆうき</t>
    <phoneticPr fontId="2"/>
  </si>
  <si>
    <t>佳佑</t>
    <rPh sb="0" eb="1">
      <t>カ</t>
    </rPh>
    <rPh sb="1" eb="2">
      <t>ユウ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</si>
</sst>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90"/>
  <sheetViews>
    <sheetView showZeros="0" view="pageBreakPreview" topLeftCell="AO16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 x14ac:dyDescent="0.15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 x14ac:dyDescent="0.15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 x14ac:dyDescent="0.2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 x14ac:dyDescent="0.15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 x14ac:dyDescent="0.15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 x14ac:dyDescent="0.15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 x14ac:dyDescent="0.15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 x14ac:dyDescent="0.15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 x14ac:dyDescent="0.15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 x14ac:dyDescent="0.15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 x14ac:dyDescent="0.15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 x14ac:dyDescent="0.15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 x14ac:dyDescent="0.15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 x14ac:dyDescent="0.15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 x14ac:dyDescent="0.2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 x14ac:dyDescent="0.15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5"/>
  <sheetViews>
    <sheetView tabSelected="1" view="pageBreakPreview" topLeftCell="A19" zoomScaleNormal="100" zoomScaleSheetLayoutView="100" workbookViewId="0">
      <selection activeCell="AE26" sqref="AE26:AI26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8116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県西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268" t="str">
        <f>IF(S2="","",VLOOKUP(S2,チーム番号!A2:E501,5,FALSE))</f>
        <v>大井町立湘光中学校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686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 t="s">
        <v>684</v>
      </c>
      <c r="G6" s="122"/>
      <c r="H6" s="37" t="s">
        <v>586</v>
      </c>
      <c r="I6" s="123" t="s">
        <v>685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86"/>
      <c r="AD6" s="86"/>
      <c r="AE6" s="86"/>
      <c r="AF6" s="38" t="s">
        <v>587</v>
      </c>
      <c r="AG6" s="86" t="s">
        <v>682</v>
      </c>
      <c r="AH6" s="86"/>
      <c r="AI6" s="86"/>
      <c r="AJ6" s="86"/>
      <c r="AK6" s="38" t="s">
        <v>587</v>
      </c>
      <c r="AL6" s="86" t="s">
        <v>687</v>
      </c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 x14ac:dyDescent="0.15">
      <c r="B12" s="144" t="s">
        <v>593</v>
      </c>
      <c r="C12" s="145"/>
      <c r="D12" s="145"/>
      <c r="E12" s="146"/>
      <c r="F12" s="147" t="s">
        <v>690</v>
      </c>
      <c r="G12" s="148"/>
      <c r="H12" s="148"/>
      <c r="I12" s="148"/>
      <c r="J12" s="148"/>
      <c r="K12" s="148"/>
      <c r="L12" s="148" t="s">
        <v>691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694</v>
      </c>
      <c r="W12" s="152"/>
      <c r="X12" s="152"/>
      <c r="Y12" s="152"/>
      <c r="Z12" s="152"/>
      <c r="AA12" s="152"/>
      <c r="AB12" s="153" t="s">
        <v>695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 t="s">
        <v>688</v>
      </c>
      <c r="G13" s="134"/>
      <c r="H13" s="134"/>
      <c r="I13" s="134"/>
      <c r="J13" s="134"/>
      <c r="K13" s="134"/>
      <c r="L13" s="134" t="s">
        <v>689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692</v>
      </c>
      <c r="W13" s="140"/>
      <c r="X13" s="140"/>
      <c r="Y13" s="140"/>
      <c r="Z13" s="140"/>
      <c r="AA13" s="140"/>
      <c r="AB13" s="141" t="s">
        <v>693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 x14ac:dyDescent="0.15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698</v>
      </c>
      <c r="W14" s="170"/>
      <c r="X14" s="170"/>
      <c r="Y14" s="170"/>
      <c r="Z14" s="170"/>
      <c r="AA14" s="170"/>
      <c r="AB14" s="173" t="s">
        <v>699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 x14ac:dyDescent="0.2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696</v>
      </c>
      <c r="W15" s="161"/>
      <c r="X15" s="161"/>
      <c r="Y15" s="161"/>
      <c r="Z15" s="161"/>
      <c r="AA15" s="161"/>
      <c r="AB15" s="163" t="s">
        <v>697</v>
      </c>
      <c r="AC15" s="164"/>
      <c r="AD15" s="164"/>
      <c r="AE15" s="164"/>
      <c r="AF15" s="164"/>
      <c r="AG15" s="164"/>
      <c r="AH15" s="251" t="s">
        <v>700</v>
      </c>
      <c r="AI15" s="252"/>
      <c r="AJ15" s="252"/>
      <c r="AK15" s="252"/>
      <c r="AL15" s="252"/>
      <c r="AM15" s="252"/>
      <c r="AN15" s="252"/>
      <c r="AO15" s="253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 x14ac:dyDescent="0.15">
      <c r="B20" s="195">
        <v>1</v>
      </c>
      <c r="C20" s="196"/>
      <c r="D20" s="199">
        <v>1</v>
      </c>
      <c r="E20" s="199"/>
      <c r="F20" s="201" t="s">
        <v>698</v>
      </c>
      <c r="G20" s="202"/>
      <c r="H20" s="202"/>
      <c r="I20" s="202"/>
      <c r="J20" s="202"/>
      <c r="K20" s="202" t="s">
        <v>699</v>
      </c>
      <c r="L20" s="202"/>
      <c r="M20" s="202"/>
      <c r="N20" s="202"/>
      <c r="O20" s="203"/>
      <c r="P20" s="199">
        <v>2</v>
      </c>
      <c r="Q20" s="199"/>
      <c r="R20" s="204">
        <v>158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723</v>
      </c>
      <c r="AA20" s="202"/>
      <c r="AB20" s="202"/>
      <c r="AC20" s="202"/>
      <c r="AD20" s="202"/>
      <c r="AE20" s="202" t="s">
        <v>724</v>
      </c>
      <c r="AF20" s="202"/>
      <c r="AG20" s="202"/>
      <c r="AH20" s="202"/>
      <c r="AI20" s="203"/>
      <c r="AJ20" s="199">
        <v>1</v>
      </c>
      <c r="AK20" s="199"/>
      <c r="AL20" s="204">
        <v>155</v>
      </c>
      <c r="AM20" s="205"/>
      <c r="AN20" s="256" t="s">
        <v>599</v>
      </c>
      <c r="AO20" s="257"/>
    </row>
    <row r="21" spans="2:41" ht="30" customHeight="1" x14ac:dyDescent="0.15">
      <c r="B21" s="197"/>
      <c r="C21" s="198"/>
      <c r="D21" s="200"/>
      <c r="E21" s="200"/>
      <c r="F21" s="216" t="s">
        <v>696</v>
      </c>
      <c r="G21" s="217"/>
      <c r="H21" s="217"/>
      <c r="I21" s="217"/>
      <c r="J21" s="217"/>
      <c r="K21" s="217" t="s">
        <v>697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721</v>
      </c>
      <c r="AA21" s="217"/>
      <c r="AB21" s="217"/>
      <c r="AC21" s="217"/>
      <c r="AD21" s="217"/>
      <c r="AE21" s="217" t="s">
        <v>722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 x14ac:dyDescent="0.15">
      <c r="B22" s="207">
        <v>2</v>
      </c>
      <c r="C22" s="208"/>
      <c r="D22" s="211">
        <v>2</v>
      </c>
      <c r="E22" s="211"/>
      <c r="F22" s="169" t="s">
        <v>702</v>
      </c>
      <c r="G22" s="170"/>
      <c r="H22" s="170"/>
      <c r="I22" s="170"/>
      <c r="J22" s="170"/>
      <c r="K22" s="170" t="s">
        <v>704</v>
      </c>
      <c r="L22" s="170"/>
      <c r="M22" s="170"/>
      <c r="N22" s="170"/>
      <c r="O22" s="171"/>
      <c r="P22" s="211">
        <v>2</v>
      </c>
      <c r="Q22" s="211"/>
      <c r="R22" s="213">
        <v>170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727</v>
      </c>
      <c r="AA22" s="170"/>
      <c r="AB22" s="170"/>
      <c r="AC22" s="170"/>
      <c r="AD22" s="170"/>
      <c r="AE22" s="170" t="s">
        <v>724</v>
      </c>
      <c r="AF22" s="170"/>
      <c r="AG22" s="170"/>
      <c r="AH22" s="170"/>
      <c r="AI22" s="171"/>
      <c r="AJ22" s="211">
        <v>1</v>
      </c>
      <c r="AK22" s="211"/>
      <c r="AL22" s="213">
        <v>151</v>
      </c>
      <c r="AM22" s="115"/>
      <c r="AN22" s="244" t="s">
        <v>544</v>
      </c>
      <c r="AO22" s="245"/>
    </row>
    <row r="23" spans="2:41" ht="30" customHeight="1" x14ac:dyDescent="0.15">
      <c r="B23" s="209"/>
      <c r="C23" s="210"/>
      <c r="D23" s="212"/>
      <c r="E23" s="212"/>
      <c r="F23" s="223" t="s">
        <v>701</v>
      </c>
      <c r="G23" s="224"/>
      <c r="H23" s="224"/>
      <c r="I23" s="224"/>
      <c r="J23" s="224"/>
      <c r="K23" s="224" t="s">
        <v>703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725</v>
      </c>
      <c r="AA23" s="224"/>
      <c r="AB23" s="224"/>
      <c r="AC23" s="224"/>
      <c r="AD23" s="224"/>
      <c r="AE23" s="224" t="s">
        <v>726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 x14ac:dyDescent="0.15">
      <c r="B24" s="197">
        <v>3</v>
      </c>
      <c r="C24" s="198"/>
      <c r="D24" s="211">
        <v>3</v>
      </c>
      <c r="E24" s="211"/>
      <c r="F24" s="169" t="s">
        <v>707</v>
      </c>
      <c r="G24" s="170"/>
      <c r="H24" s="170"/>
      <c r="I24" s="170"/>
      <c r="J24" s="170"/>
      <c r="K24" s="170" t="s">
        <v>708</v>
      </c>
      <c r="L24" s="170"/>
      <c r="M24" s="170"/>
      <c r="N24" s="170"/>
      <c r="O24" s="171"/>
      <c r="P24" s="211">
        <v>2</v>
      </c>
      <c r="Q24" s="211"/>
      <c r="R24" s="213">
        <v>170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729</v>
      </c>
      <c r="AA24" s="170"/>
      <c r="AB24" s="170"/>
      <c r="AC24" s="170"/>
      <c r="AD24" s="170"/>
      <c r="AE24" s="170" t="s">
        <v>730</v>
      </c>
      <c r="AF24" s="170"/>
      <c r="AG24" s="170"/>
      <c r="AH24" s="170"/>
      <c r="AI24" s="171"/>
      <c r="AJ24" s="211">
        <v>1</v>
      </c>
      <c r="AK24" s="211"/>
      <c r="AL24" s="213">
        <v>149</v>
      </c>
      <c r="AM24" s="115"/>
      <c r="AN24" s="244" t="s">
        <v>544</v>
      </c>
      <c r="AO24" s="245"/>
    </row>
    <row r="25" spans="2:41" ht="30" customHeight="1" x14ac:dyDescent="0.15">
      <c r="B25" s="197"/>
      <c r="C25" s="198"/>
      <c r="D25" s="212"/>
      <c r="E25" s="212"/>
      <c r="F25" s="223" t="s">
        <v>705</v>
      </c>
      <c r="G25" s="224"/>
      <c r="H25" s="224"/>
      <c r="I25" s="224"/>
      <c r="J25" s="224"/>
      <c r="K25" s="224" t="s">
        <v>706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728</v>
      </c>
      <c r="AA25" s="224"/>
      <c r="AB25" s="224"/>
      <c r="AC25" s="224"/>
      <c r="AD25" s="224"/>
      <c r="AE25" s="224" t="s">
        <v>735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 x14ac:dyDescent="0.15">
      <c r="B26" s="207">
        <v>4</v>
      </c>
      <c r="C26" s="208"/>
      <c r="D26" s="211">
        <v>4</v>
      </c>
      <c r="E26" s="211"/>
      <c r="F26" s="169" t="s">
        <v>711</v>
      </c>
      <c r="G26" s="170"/>
      <c r="H26" s="170"/>
      <c r="I26" s="170"/>
      <c r="J26" s="170"/>
      <c r="K26" s="170" t="s">
        <v>712</v>
      </c>
      <c r="L26" s="170"/>
      <c r="M26" s="170"/>
      <c r="N26" s="170"/>
      <c r="O26" s="171"/>
      <c r="P26" s="211">
        <v>2</v>
      </c>
      <c r="Q26" s="211"/>
      <c r="R26" s="213">
        <v>168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733</v>
      </c>
      <c r="AA26" s="170"/>
      <c r="AB26" s="170"/>
      <c r="AC26" s="170"/>
      <c r="AD26" s="170"/>
      <c r="AE26" s="170" t="s">
        <v>734</v>
      </c>
      <c r="AF26" s="170"/>
      <c r="AG26" s="170"/>
      <c r="AH26" s="170"/>
      <c r="AI26" s="171"/>
      <c r="AJ26" s="211">
        <v>1</v>
      </c>
      <c r="AK26" s="211"/>
      <c r="AL26" s="213">
        <v>147</v>
      </c>
      <c r="AM26" s="115"/>
      <c r="AN26" s="244" t="s">
        <v>544</v>
      </c>
      <c r="AO26" s="245"/>
    </row>
    <row r="27" spans="2:41" ht="30" customHeight="1" x14ac:dyDescent="0.15">
      <c r="B27" s="209"/>
      <c r="C27" s="210"/>
      <c r="D27" s="212"/>
      <c r="E27" s="212"/>
      <c r="F27" s="223" t="s">
        <v>709</v>
      </c>
      <c r="G27" s="224"/>
      <c r="H27" s="224"/>
      <c r="I27" s="224"/>
      <c r="J27" s="224"/>
      <c r="K27" s="224" t="s">
        <v>710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731</v>
      </c>
      <c r="AA27" s="224"/>
      <c r="AB27" s="224"/>
      <c r="AC27" s="224"/>
      <c r="AD27" s="224"/>
      <c r="AE27" s="224" t="s">
        <v>732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 x14ac:dyDescent="0.15">
      <c r="B28" s="197">
        <v>5</v>
      </c>
      <c r="C28" s="198"/>
      <c r="D28" s="211">
        <v>5</v>
      </c>
      <c r="E28" s="211"/>
      <c r="F28" s="169" t="s">
        <v>715</v>
      </c>
      <c r="G28" s="170"/>
      <c r="H28" s="170"/>
      <c r="I28" s="170"/>
      <c r="J28" s="170"/>
      <c r="K28" s="170" t="s">
        <v>716</v>
      </c>
      <c r="L28" s="170"/>
      <c r="M28" s="170"/>
      <c r="N28" s="170"/>
      <c r="O28" s="171"/>
      <c r="P28" s="211">
        <v>2</v>
      </c>
      <c r="Q28" s="211"/>
      <c r="R28" s="213">
        <v>160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 t="s">
        <v>544</v>
      </c>
      <c r="AO28" s="245"/>
    </row>
    <row r="29" spans="2:41" ht="30" customHeight="1" x14ac:dyDescent="0.15">
      <c r="B29" s="197"/>
      <c r="C29" s="198"/>
      <c r="D29" s="212"/>
      <c r="E29" s="212"/>
      <c r="F29" s="223" t="s">
        <v>713</v>
      </c>
      <c r="G29" s="224"/>
      <c r="H29" s="224"/>
      <c r="I29" s="224"/>
      <c r="J29" s="224"/>
      <c r="K29" s="224" t="s">
        <v>714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 x14ac:dyDescent="0.15">
      <c r="B30" s="207">
        <v>6</v>
      </c>
      <c r="C30" s="208"/>
      <c r="D30" s="211">
        <v>6</v>
      </c>
      <c r="E30" s="211"/>
      <c r="F30" s="169" t="s">
        <v>719</v>
      </c>
      <c r="G30" s="170"/>
      <c r="H30" s="170"/>
      <c r="I30" s="170"/>
      <c r="J30" s="170"/>
      <c r="K30" s="170" t="s">
        <v>720</v>
      </c>
      <c r="L30" s="170"/>
      <c r="M30" s="170"/>
      <c r="N30" s="170"/>
      <c r="O30" s="171"/>
      <c r="P30" s="211">
        <v>1</v>
      </c>
      <c r="Q30" s="211"/>
      <c r="R30" s="213">
        <v>163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 x14ac:dyDescent="0.2">
      <c r="B31" s="228"/>
      <c r="C31" s="229"/>
      <c r="D31" s="230"/>
      <c r="E31" s="230"/>
      <c r="F31" s="160" t="s">
        <v>717</v>
      </c>
      <c r="G31" s="161"/>
      <c r="H31" s="161"/>
      <c r="I31" s="161"/>
      <c r="J31" s="161"/>
      <c r="K31" s="161" t="s">
        <v>718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 x14ac:dyDescent="0.15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 xr:uid="{00000000-0002-0000-0200-000000000000}">
      <formula1>"×,○"</formula1>
    </dataValidation>
    <dataValidation type="list" allowBlank="1" showInputMessage="1" showErrorMessage="1" errorTitle="入力エラー" sqref="AN13 AH13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 x14ac:dyDescent="0.2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8116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県西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 x14ac:dyDescent="0.15">
      <c r="A3" s="330" t="s">
        <v>2</v>
      </c>
      <c r="B3" s="331"/>
      <c r="C3" s="331"/>
      <c r="D3" s="332"/>
      <c r="E3" s="350" t="str">
        <f>CONCATENATE(入力!F3,"　　",入力!F8)</f>
        <v>大井町立湘光中学校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 x14ac:dyDescent="0.15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 x14ac:dyDescent="0.15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 x14ac:dyDescent="0.15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 x14ac:dyDescent="0.15">
      <c r="A7" s="166" t="s">
        <v>0</v>
      </c>
      <c r="B7" s="167"/>
      <c r="C7" s="167"/>
      <c r="D7" s="168"/>
      <c r="E7" s="345" t="str">
        <f>IF(入力!F12="","",入力!F12)</f>
        <v>せと</v>
      </c>
      <c r="F7" s="346"/>
      <c r="G7" s="346"/>
      <c r="H7" s="346"/>
      <c r="I7" s="346"/>
      <c r="J7" s="346"/>
      <c r="K7" s="346" t="str">
        <f>IF(入力!L12="","",入力!L12)</f>
        <v>あきら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ほり</v>
      </c>
      <c r="V7" s="167"/>
      <c r="W7" s="167"/>
      <c r="X7" s="167"/>
      <c r="Y7" s="167"/>
      <c r="Z7" s="320"/>
      <c r="AA7" s="303" t="str">
        <f>IF(入力!AB12="","",入力!AB12)</f>
        <v>ゆりこ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 x14ac:dyDescent="0.2">
      <c r="A8" s="131" t="s">
        <v>6</v>
      </c>
      <c r="B8" s="95"/>
      <c r="C8" s="95"/>
      <c r="D8" s="132"/>
      <c r="E8" s="333" t="str">
        <f>IF(入力!F13="","",入力!F13)</f>
        <v>瀬戸</v>
      </c>
      <c r="F8" s="334"/>
      <c r="G8" s="334"/>
      <c r="H8" s="334"/>
      <c r="I8" s="334"/>
      <c r="J8" s="334"/>
      <c r="K8" s="334" t="str">
        <f>IF(入力!L13="","",入力!L13)</f>
        <v>彬良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堀</v>
      </c>
      <c r="V8" s="337"/>
      <c r="W8" s="337"/>
      <c r="X8" s="337"/>
      <c r="Y8" s="337"/>
      <c r="Z8" s="338"/>
      <c r="AA8" s="339" t="str">
        <f>IF(入力!AB13="","",入力!AB13)</f>
        <v>由里子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 x14ac:dyDescent="0.15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おざわ</v>
      </c>
      <c r="V9" s="167"/>
      <c r="W9" s="167"/>
      <c r="X9" s="167"/>
      <c r="Y9" s="167"/>
      <c r="Z9" s="320"/>
      <c r="AA9" s="303" t="str">
        <f>IF(入力!AB14="","",入力!AB14)</f>
        <v>とも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 x14ac:dyDescent="0.2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小澤</v>
      </c>
      <c r="V10" s="306"/>
      <c r="W10" s="306"/>
      <c r="X10" s="306"/>
      <c r="Y10" s="306"/>
      <c r="Z10" s="309"/>
      <c r="AA10" s="305" t="str">
        <f>IF(入力!AB15="","",入力!AB15)</f>
        <v>十望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 x14ac:dyDescent="0.15"/>
    <row r="12" spans="1:40" ht="22.5" customHeight="1" thickBot="1" x14ac:dyDescent="0.2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 x14ac:dyDescent="0.15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 x14ac:dyDescent="0.2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 x14ac:dyDescent="0.15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おざわ</v>
      </c>
      <c r="F15" s="299"/>
      <c r="G15" s="299"/>
      <c r="H15" s="299"/>
      <c r="I15" s="299"/>
      <c r="J15" s="299" t="str">
        <f>IF(入力!K20="","",入力!K20)</f>
        <v>とも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158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うさみ</v>
      </c>
      <c r="Z15" s="299"/>
      <c r="AA15" s="299"/>
      <c r="AB15" s="299"/>
      <c r="AC15" s="299"/>
      <c r="AD15" s="299" t="str">
        <f>IF(入力!AE20="","",入力!AE20)</f>
        <v>たける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155</v>
      </c>
      <c r="AL15" s="298"/>
      <c r="AM15" s="297" t="str">
        <f>IF(入力!AN20="","",入力!AN20)</f>
        <v>○</v>
      </c>
      <c r="AN15" s="311"/>
    </row>
    <row r="16" spans="1:40" ht="37.5" customHeight="1" x14ac:dyDescent="0.15">
      <c r="A16" s="197"/>
      <c r="B16" s="198"/>
      <c r="C16" s="302"/>
      <c r="D16" s="302"/>
      <c r="E16" s="313" t="str">
        <f>IF(入力!F21="","",入力!F21)</f>
        <v>小澤</v>
      </c>
      <c r="F16" s="314"/>
      <c r="G16" s="314"/>
      <c r="H16" s="314"/>
      <c r="I16" s="314"/>
      <c r="J16" s="314" t="str">
        <f>IF(入力!K21="","",入力!K21)</f>
        <v>十望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宇佐美</v>
      </c>
      <c r="Z16" s="314"/>
      <c r="AA16" s="314"/>
      <c r="AB16" s="314"/>
      <c r="AC16" s="314"/>
      <c r="AD16" s="314" t="str">
        <f>IF(入力!AE21="","",入力!AE21)</f>
        <v>健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 x14ac:dyDescent="0.15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こせ</v>
      </c>
      <c r="F17" s="285"/>
      <c r="G17" s="285"/>
      <c r="H17" s="285"/>
      <c r="I17" s="285"/>
      <c r="J17" s="285" t="str">
        <f>IF(入力!K22="","",入力!K22)</f>
        <v>りゅうや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170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よしむら</v>
      </c>
      <c r="Z17" s="285"/>
      <c r="AA17" s="285"/>
      <c r="AB17" s="285"/>
      <c r="AC17" s="285"/>
      <c r="AD17" s="285" t="str">
        <f>IF(入力!AE22="","",入力!AE22)</f>
        <v>たける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151</v>
      </c>
      <c r="AL17" s="107"/>
      <c r="AM17" s="287" t="str">
        <f>IF(入力!AN22="","",入力!AN22)</f>
        <v>○</v>
      </c>
      <c r="AN17" s="288"/>
    </row>
    <row r="18" spans="1:40" ht="37.5" customHeight="1" x14ac:dyDescent="0.15">
      <c r="A18" s="209"/>
      <c r="B18" s="210"/>
      <c r="C18" s="282"/>
      <c r="D18" s="282"/>
      <c r="E18" s="277" t="str">
        <f>IF(入力!F23="","",入力!F23)</f>
        <v>小瀬</v>
      </c>
      <c r="F18" s="278"/>
      <c r="G18" s="278"/>
      <c r="H18" s="278"/>
      <c r="I18" s="278"/>
      <c r="J18" s="278" t="str">
        <f>IF(入力!K23="","",入力!K23)</f>
        <v>瑠也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吉村</v>
      </c>
      <c r="Z18" s="278"/>
      <c r="AA18" s="278"/>
      <c r="AB18" s="278"/>
      <c r="AC18" s="278"/>
      <c r="AD18" s="278" t="str">
        <f>IF(入力!AE23="","",入力!AE23)</f>
        <v>武尊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 x14ac:dyDescent="0.15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にしで</v>
      </c>
      <c r="F19" s="285"/>
      <c r="G19" s="285"/>
      <c r="H19" s="285"/>
      <c r="I19" s="285"/>
      <c r="J19" s="285" t="str">
        <f>IF(入力!K24="","",入力!K24)</f>
        <v>そうた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170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しぶや</v>
      </c>
      <c r="Z19" s="285"/>
      <c r="AA19" s="285"/>
      <c r="AB19" s="285"/>
      <c r="AC19" s="285"/>
      <c r="AD19" s="285" t="str">
        <f>IF(入力!AE24="","",入力!AE24)</f>
        <v>けいすけ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149</v>
      </c>
      <c r="AL19" s="107"/>
      <c r="AM19" s="287" t="str">
        <f>IF(入力!AN24="","",入力!AN24)</f>
        <v>○</v>
      </c>
      <c r="AN19" s="288"/>
    </row>
    <row r="20" spans="1:40" ht="37.5" customHeight="1" x14ac:dyDescent="0.15">
      <c r="A20" s="197"/>
      <c r="B20" s="198"/>
      <c r="C20" s="282"/>
      <c r="D20" s="282"/>
      <c r="E20" s="277" t="str">
        <f>IF(入力!F25="","",入力!F25)</f>
        <v>西出</v>
      </c>
      <c r="F20" s="278"/>
      <c r="G20" s="278"/>
      <c r="H20" s="278"/>
      <c r="I20" s="278"/>
      <c r="J20" s="278" t="str">
        <f>IF(入力!K25="","",入力!K25)</f>
        <v>壮太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渋谷</v>
      </c>
      <c r="Z20" s="278"/>
      <c r="AA20" s="278"/>
      <c r="AB20" s="278"/>
      <c r="AC20" s="278"/>
      <c r="AD20" s="278" t="str">
        <f>IF(入力!AE25="","",入力!AE25)</f>
        <v>佳佑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 x14ac:dyDescent="0.15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すずき</v>
      </c>
      <c r="F21" s="285"/>
      <c r="G21" s="285"/>
      <c r="H21" s="285"/>
      <c r="I21" s="285"/>
      <c r="J21" s="285" t="str">
        <f>IF(入力!K26="","",入力!K26)</f>
        <v>しもん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168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よねやま</v>
      </c>
      <c r="Z21" s="285"/>
      <c r="AA21" s="285"/>
      <c r="AB21" s="285"/>
      <c r="AC21" s="285"/>
      <c r="AD21" s="285" t="str">
        <f>IF(入力!AE26="","",入力!AE26)</f>
        <v>ゆうき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147</v>
      </c>
      <c r="AL21" s="107"/>
      <c r="AM21" s="287" t="str">
        <f>IF(入力!AN26="","",入力!AN26)</f>
        <v>○</v>
      </c>
      <c r="AN21" s="288"/>
    </row>
    <row r="22" spans="1:40" ht="37.5" customHeight="1" x14ac:dyDescent="0.15">
      <c r="A22" s="209"/>
      <c r="B22" s="210"/>
      <c r="C22" s="282"/>
      <c r="D22" s="282"/>
      <c r="E22" s="277" t="str">
        <f>IF(入力!F27="","",入力!F27)</f>
        <v>鈴木</v>
      </c>
      <c r="F22" s="278"/>
      <c r="G22" s="278"/>
      <c r="H22" s="278"/>
      <c r="I22" s="278"/>
      <c r="J22" s="278" t="str">
        <f>IF(入力!K27="","",入力!K27)</f>
        <v>志門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米山</v>
      </c>
      <c r="Z22" s="278"/>
      <c r="AA22" s="278"/>
      <c r="AB22" s="278"/>
      <c r="AC22" s="278"/>
      <c r="AD22" s="278" t="str">
        <f>IF(入力!AE27="","",入力!AE27)</f>
        <v>裕稀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 x14ac:dyDescent="0.15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ないとう</v>
      </c>
      <c r="F23" s="285"/>
      <c r="G23" s="285"/>
      <c r="H23" s="285"/>
      <c r="I23" s="285"/>
      <c r="J23" s="285" t="str">
        <f>IF(入力!K28="","",入力!K28)</f>
        <v>りくと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160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 x14ac:dyDescent="0.15">
      <c r="A24" s="197"/>
      <c r="B24" s="198"/>
      <c r="C24" s="282"/>
      <c r="D24" s="282"/>
      <c r="E24" s="277" t="str">
        <f>IF(入力!F29="","",入力!F29)</f>
        <v>内藤</v>
      </c>
      <c r="F24" s="278"/>
      <c r="G24" s="278"/>
      <c r="H24" s="278"/>
      <c r="I24" s="278"/>
      <c r="J24" s="278" t="str">
        <f>IF(入力!K29="","",入力!K29)</f>
        <v>陸斗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 x14ac:dyDescent="0.15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いしい</v>
      </c>
      <c r="F25" s="285"/>
      <c r="G25" s="285"/>
      <c r="H25" s="285"/>
      <c r="I25" s="285"/>
      <c r="J25" s="285" t="str">
        <f>IF(入力!K30="","",入力!K30)</f>
        <v>はるき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163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 x14ac:dyDescent="0.2">
      <c r="A26" s="228"/>
      <c r="B26" s="229"/>
      <c r="C26" s="296"/>
      <c r="D26" s="296"/>
      <c r="E26" s="295" t="str">
        <f>IF(入力!F31="","",入力!F31)</f>
        <v>石井</v>
      </c>
      <c r="F26" s="291"/>
      <c r="G26" s="291"/>
      <c r="H26" s="291"/>
      <c r="I26" s="291"/>
      <c r="J26" s="291" t="str">
        <f>IF(入力!K31="","",入力!K31)</f>
        <v>陽基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>２部</v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8116</v>
      </c>
      <c r="B7" s="45" t="str">
        <f t="shared" ref="B7:C7" si="0">IF($A$8="","",IF($A$9="",B8,B8&amp;"・"&amp;B9))</f>
        <v>大井町立湘光中学校</v>
      </c>
      <c r="C7" s="45">
        <f t="shared" si="0"/>
        <v>0</v>
      </c>
      <c r="D7" s="45" t="str">
        <f>IF($A$8="","",IF(OR($A$9="",D8=D9),D8,D8&amp;"・"&amp;D9))</f>
        <v>県西</v>
      </c>
      <c r="E7" s="45">
        <f>IF($A$8="","",IF(OR($A$9="",E8=E9),E8,E8&amp;"・"&amp;E9))</f>
        <v>1</v>
      </c>
      <c r="F7" s="45" t="str">
        <f t="shared" ref="F7:S7" si="1">IF($A$8="","",F8)</f>
        <v>258</v>
      </c>
      <c r="G7" s="45" t="str">
        <f t="shared" si="1"/>
        <v>0019</v>
      </c>
      <c r="H7" s="45">
        <f t="shared" si="1"/>
        <v>0</v>
      </c>
      <c r="I7" s="45" t="str">
        <f t="shared" si="1"/>
        <v>神奈川県足柄上郡大井町金子1950</v>
      </c>
      <c r="J7" s="45">
        <f t="shared" si="1"/>
        <v>0</v>
      </c>
      <c r="K7" s="45" t="str">
        <f t="shared" si="1"/>
        <v>0465</v>
      </c>
      <c r="L7" s="45" t="str">
        <f t="shared" si="1"/>
        <v>82</v>
      </c>
      <c r="M7" s="45" t="str">
        <f t="shared" si="1"/>
        <v>2541</v>
      </c>
      <c r="N7" s="45" t="str">
        <f t="shared" si="1"/>
        <v>0465</v>
      </c>
      <c r="O7" s="45" t="str">
        <f t="shared" si="1"/>
        <v>82</v>
      </c>
      <c r="P7" s="45" t="str">
        <f t="shared" si="1"/>
        <v>2607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8116</v>
      </c>
      <c r="B8" s="46" t="str">
        <f>IF(入力!$F$3="","",入力!$F$3)</f>
        <v>大井町立湘光中学校</v>
      </c>
      <c r="C8" s="46"/>
      <c r="D8" s="46" t="str">
        <f>IF(入力!$Z$2="","",入力!$Z$2)</f>
        <v>県西</v>
      </c>
      <c r="E8" s="46">
        <f>IF(入力!$I$2="","",入力!$I$2)</f>
        <v>1</v>
      </c>
      <c r="F8" s="61" t="str">
        <f>IF(入力!$F$6="","",入力!$F$6)</f>
        <v>258</v>
      </c>
      <c r="G8" s="57" t="str">
        <f>IF(入力!$I$6="","",入力!$I$6)</f>
        <v>0019</v>
      </c>
      <c r="H8" s="46"/>
      <c r="I8" s="46" t="str">
        <f>IF(入力!$L$5="","",入力!$L$5)</f>
        <v>神奈川県足柄上郡大井町金子1950</v>
      </c>
      <c r="J8" s="46"/>
      <c r="K8" s="57" t="str">
        <f>IF(入力!$AB$4="","",入力!$AB$4)</f>
        <v>0465</v>
      </c>
      <c r="L8" s="57" t="str">
        <f>IF(入力!$AG$4="","",入力!$AG$4)</f>
        <v>82</v>
      </c>
      <c r="M8" s="57" t="str">
        <f>IF(入力!$AL$4="","",入力!$AL$4)</f>
        <v>2541</v>
      </c>
      <c r="N8" s="57" t="str">
        <f>IF(入力!$AB$6="","",入力!$AB$6)</f>
        <v>0465</v>
      </c>
      <c r="O8" s="57" t="str">
        <f>IF(入力!$AG$6="","",入力!$AG$6)</f>
        <v>82</v>
      </c>
      <c r="P8" s="57" t="str">
        <f>IF(入力!$AL$6="","",入力!$AL$6)</f>
        <v>2607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2541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瀬戸</v>
      </c>
      <c r="D16" s="46" t="str">
        <f>IF(入力!$L$13="","",入力!$L$13)</f>
        <v>彬良</v>
      </c>
      <c r="E16" s="46" t="str">
        <f>IF(入力!$F$12="","",入力!$F$12)</f>
        <v>せと</v>
      </c>
      <c r="F16" s="46" t="str">
        <f>IF(入力!$L$12="","",入力!$L$12)</f>
        <v>あきら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堀</v>
      </c>
      <c r="D17" s="46" t="str">
        <f>IF(入力!$AB$13="","",入力!$AB$13)</f>
        <v>由里子</v>
      </c>
      <c r="E17" s="46" t="str">
        <f>IF(入力!$V$12="","",入力!$V$12)</f>
        <v>ほり</v>
      </c>
      <c r="F17" s="46" t="str">
        <f>IF(入力!$AB$12="","",入力!$AB$12)</f>
        <v>ゆりこ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小澤</v>
      </c>
      <c r="D24" s="46" t="str">
        <f>IF(入力!$AB$15="","",入力!$AB$15)</f>
        <v>十望</v>
      </c>
      <c r="E24" s="46" t="str">
        <f>IF(入力!$V$14="","",入力!$V$14)</f>
        <v>おざわ</v>
      </c>
      <c r="F24" s="46" t="str">
        <f>IF(入力!$AB$14="","",入力!$AB$14)</f>
        <v>とも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小澤</v>
      </c>
      <c r="D53" s="46" t="str">
        <f>IF(OR(L53&lt;&gt;"○",入力!K21=""),"",入力!K21)</f>
        <v>十望</v>
      </c>
      <c r="E53" s="46" t="str">
        <f>IF(OR(L53&lt;&gt;"○",入力!F20=""),"",入力!F20)</f>
        <v>おざわ</v>
      </c>
      <c r="F53" s="46" t="str">
        <f>IF(OR(L53&lt;&gt;"○",入力!K20=""),"",入力!K20)</f>
        <v>とも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小瀬</v>
      </c>
      <c r="D54" s="46" t="str">
        <f>IF(OR(L54&lt;&gt;"○",入力!K23=""),"",入力!K23)</f>
        <v>瑠也</v>
      </c>
      <c r="E54" s="46" t="str">
        <f>IF(OR(L54&lt;&gt;"○",入力!F22=""),"",入力!F22)</f>
        <v>こせ</v>
      </c>
      <c r="F54" s="46" t="str">
        <f>IF(OR(L54&lt;&gt;"○",入力!K22=""),"",入力!K22)</f>
        <v>りゅうや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西出</v>
      </c>
      <c r="D55" s="46" t="str">
        <f>IF(OR(L55&lt;&gt;"○",入力!K25=""),"",入力!K25)</f>
        <v>壮太</v>
      </c>
      <c r="E55" s="46" t="str">
        <f>IF(OR(L55&lt;&gt;"○",入力!F24=""),"",入力!F24)</f>
        <v>にしで</v>
      </c>
      <c r="F55" s="46" t="str">
        <f>IF(OR(L55&lt;&gt;"○",入力!K24=""),"",入力!K24)</f>
        <v>そうた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鈴木</v>
      </c>
      <c r="D56" s="46" t="str">
        <f>IF(OR(L56&lt;&gt;"○",入力!K27=""),"",入力!K27)</f>
        <v>志門</v>
      </c>
      <c r="E56" s="46" t="str">
        <f>IF(OR(L56&lt;&gt;"○",入力!F26=""),"",入力!F26)</f>
        <v>すずき</v>
      </c>
      <c r="F56" s="46" t="str">
        <f>IF(OR(L56&lt;&gt;"○",入力!K26=""),"",入力!K26)</f>
        <v>しもん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内藤</v>
      </c>
      <c r="D57" s="46" t="str">
        <f>IF(OR(L57&lt;&gt;"○",入力!K29=""),"",入力!K29)</f>
        <v>陸斗</v>
      </c>
      <c r="E57" s="46" t="str">
        <f>IF(OR(L57&lt;&gt;"○",入力!F28=""),"",入力!F28)</f>
        <v>ないとう</v>
      </c>
      <c r="F57" s="46" t="str">
        <f>IF(OR(L57&lt;&gt;"○",入力!K28=""),"",入力!K28)</f>
        <v>りくと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石井</v>
      </c>
      <c r="D58" s="46" t="str">
        <f>IF(OR(L58&lt;&gt;"○",入力!K31=""),"",入力!K31)</f>
        <v>陽基</v>
      </c>
      <c r="E58" s="46" t="str">
        <f>IF(OR(L58&lt;&gt;"○",入力!F30=""),"",入力!F30)</f>
        <v>いしい</v>
      </c>
      <c r="F58" s="46" t="str">
        <f>IF(OR(L58&lt;&gt;"○",入力!K30=""),"",入力!K30)</f>
        <v>はるき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宇佐美</v>
      </c>
      <c r="D59" s="46" t="str">
        <f>IF(OR(L59&lt;&gt;"○",入力!AE21=""),"",入力!AE21)</f>
        <v>健</v>
      </c>
      <c r="E59" s="46" t="str">
        <f>IF(OR(L59&lt;&gt;"○",入力!Z20=""),"",入力!Z20)</f>
        <v>うさみ</v>
      </c>
      <c r="F59" s="46" t="str">
        <f>IF(OR(L59&lt;&gt;"○",入力!AE20=""),"",入力!AE20)</f>
        <v>たける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吉村</v>
      </c>
      <c r="D60" s="46" t="str">
        <f>IF(OR(L60&lt;&gt;"○",入力!AE23=""),"",入力!AE23)</f>
        <v>武尊</v>
      </c>
      <c r="E60" s="46" t="str">
        <f>IF(OR(L60&lt;&gt;"○",入力!Z22=""),"",入力!Z22)</f>
        <v>よしむら</v>
      </c>
      <c r="F60" s="46" t="str">
        <f>IF(OR(L60&lt;&gt;"○",入力!AE22=""),"",入力!AE22)</f>
        <v>たける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渋谷</v>
      </c>
      <c r="D61" s="46" t="str">
        <f>IF(OR(L61&lt;&gt;"○",入力!AE25=""),"",入力!AE25)</f>
        <v>佳佑</v>
      </c>
      <c r="E61" s="46" t="str">
        <f>IF(OR(L61&lt;&gt;"○",入力!Z24=""),"",入力!Z24)</f>
        <v>しぶや</v>
      </c>
      <c r="F61" s="46" t="str">
        <f>IF(OR(L61&lt;&gt;"○",入力!AE24=""),"",入力!AE24)</f>
        <v>けいすけ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149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米山</v>
      </c>
      <c r="D62" s="46" t="str">
        <f>IF(OR(L62&lt;&gt;"○",入力!AE27=""),"",入力!AE27)</f>
        <v>裕稀</v>
      </c>
      <c r="E62" s="46" t="str">
        <f>IF(OR(L62&lt;&gt;"○",入力!Z26=""),"",入力!Z26)</f>
        <v>よねやま</v>
      </c>
      <c r="F62" s="46" t="str">
        <f>IF(OR(L62&lt;&gt;"○",入力!AE26=""),"",入力!AE26)</f>
        <v>ゆうき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147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koumu</cp:lastModifiedBy>
  <cp:lastPrinted>2015-10-24T01:53:31Z</cp:lastPrinted>
  <dcterms:created xsi:type="dcterms:W3CDTF">2006-11-03T01:52:14Z</dcterms:created>
  <dcterms:modified xsi:type="dcterms:W3CDTF">2018-11-09T08:45:02Z</dcterms:modified>
</cp:coreProperties>
</file>