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005\共有フォルダ\2021\Ｃ　生徒指導・支援\部活動\5　男子バレーボール部\大会申し込み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<sst xmlns="http://schemas.openxmlformats.org/spreadsheetml/2006/main" count="1498" uniqueCount="765">
  <si>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</si>
  <si>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</si>
  <si>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</si>
  <si>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</si>
  <si>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</si>
  <si>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</si>
  <si>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</si>
  <si>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</si>
  <si>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</si>
  <si>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</si>
  <si>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</si>
  <si>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</si>
  <si>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</si>
  <si>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</si>
  <si>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</si>
  <si>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</si>
  <si>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</si>
  <si>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</si>
  <si>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</si>
  <si>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</si>
  <si>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</si>
  <si>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</si>
  <si>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</si>
  <si>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</si>
  <si>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</si>
  <si>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</si>
  <si>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</si>
  <si>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</si>
  <si>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</si>
  <si>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</si>
  <si>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</si>
  <si>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</si>
  <si>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</si>
  <si>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</si>
  <si>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</si>
  <si>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</si>
  <si>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</si>
  <si>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</si>
  <si>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</si>
  <si>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</si>
  <si>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</si>
  <si>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</si>
  <si>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</si>
  <si>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</si>
  <si>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</si>
  <si>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</si>
  <si>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</si>
  <si>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</si>
  <si>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</si>
  <si>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</si>
  <si>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</si>
  <si>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</si>
  <si>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</si>
  <si>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</si>
  <si>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</si>
  <si>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</si>
  <si>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</si>
  <si>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</si>
  <si>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</si>
  <si>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</si>
  <si>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</si>
  <si>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</si>
  <si>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</si>
  <si>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</si>
  <si>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</si>
  <si>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</si>
  <si>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</si>
  <si>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</si>
  <si>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</si>
  <si>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</si>
  <si>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</si>
  <si>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</si>
  <si>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</si>
  <si>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</si>
  <si>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</si>
  <si>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</si>
  <si>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</si>
  <si>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</si>
  <si>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</si>
  <si>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</si>
  <si>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</si>
  <si>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</si>
  <si>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</si>
  <si>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</si>
  <si>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</si>
  <si>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</si>
  <si>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</si>
  <si>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</si>
  <si>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</si>
  <si>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</si>
  <si>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</si>
  <si>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</si>
  <si>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</si>
  <si>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</si>
  <si>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</si>
  <si>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</si>
  <si>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</si>
  <si>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</si>
  <si>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</si>
  <si>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</si>
  <si>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</si>
  <si>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</si>
  <si>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</si>
  <si>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</si>
  <si>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</si>
  <si>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</si>
  <si>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</si>
  <si>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</si>
  <si>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</si>
  <si>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</si>
  <si>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</si>
  <si>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</si>
  <si>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</si>
  <si>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</si>
  <si>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</si>
  <si>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</si>
  <si>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</si>
  <si>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</si>
  <si>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</si>
  <si>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</si>
  <si>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</si>
  <si>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</si>
  <si>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</si>
  <si>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</si>
  <si>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</si>
  <si>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</si>
  <si>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</si>
  <si>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</si>
  <si>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</si>
  <si>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</si>
  <si>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</si>
  <si>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</si>
  <si>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</si>
  <si>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</si>
  <si>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</si>
  <si>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</si>
  <si>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</si>
  <si>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</si>
  <si>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</si>
  <si>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</si>
  <si>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</si>
  <si>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</si>
  <si>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</si>
  <si>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</si>
  <si>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</si>
  <si>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</si>
  <si>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</si>
  <si>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</si>
  <si>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</si>
  <si>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</si>
  <si>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</si>
  <si>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</si>
  <si>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</si>
  <si>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</si>
  <si>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</si>
  <si>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</si>
  <si>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</si>
  <si>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</si>
  <si>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</si>
  <si>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</si>
  <si>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</si>
  <si>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</si>
  <si>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</si>
  <si>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</si>
  <si>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</si>
  <si>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</si>
  <si>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</si>
  <si>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</si>
  <si>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</si>
  <si>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</si>
  <si>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</si>
  <si>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</si>
  <si>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</si>
  <si>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</si>
  <si>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</si>
  <si>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</si>
  <si>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</si>
  <si>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</si>
  <si>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</si>
  <si>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</si>
  <si>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</si>
  <si>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</si>
  <si>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</si>
  <si>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</si>
  <si>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</si>
  <si>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</si>
  <si>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</si>
  <si>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</si>
  <si>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</si>
  <si>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</si>
  <si>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</si>
  <si>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</si>
  <si>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</si>
  <si>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</si>
  <si>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</si>
  <si>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</si>
  <si>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</si>
  <si>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</si>
  <si>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</si>
  <si>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</si>
  <si>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</si>
  <si>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</si>
  <si>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</si>
  <si>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</si>
  <si>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</si>
  <si>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</si>
  <si>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</si>
  <si>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</si>
  <si>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</si>
  <si>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</si>
  <si>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</si>
  <si>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</si>
  <si>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</si>
  <si>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</si>
  <si>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</si>
  <si>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</si>
  <si>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</si>
  <si>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</si>
  <si>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</si>
  <si>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</si>
  <si>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</si>
  <si>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</si>
  <si>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</si>
  <si>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</si>
  <si>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</si>
  <si>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</si>
  <si>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</si>
  <si>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</si>
  <si>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</si>
  <si>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</si>
  <si>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</si>
  <si>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</si>
  <si>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</si>
  <si>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</si>
  <si>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</si>
  <si>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</si>
  <si>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</si>
  <si>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</si>
  <si>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</si>
  <si>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</si>
  <si>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</si>
  <si>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</si>
  <si>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</si>
  <si>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</si>
  <si>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</si>
  <si>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</si>
  <si>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</si>
  <si>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</si>
  <si>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</si>
  <si>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</si>
  <si>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</si>
  <si>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</si>
  <si>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</si>
  <si>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</si>
  <si>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</si>
  <si>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</si>
  <si>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</si>
  <si>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</si>
  <si>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</si>
  <si>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</si>
  <si>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</si>
  <si>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</si>
  <si>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</si>
  <si>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</si>
  <si>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</si>
  <si>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</si>
  <si>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</si>
  <si>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</si>
  <si>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</si>
  <si>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</si>
  <si>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</si>
  <si>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</si>
  <si>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</si>
  <si>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</si>
  <si>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</si>
  <si>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</si>
  <si>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</si>
  <si>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</si>
  <si>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</si>
  <si>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</si>
  <si>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</si>
  <si>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</si>
  <si>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</si>
  <si>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</si>
  <si>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</si>
  <si>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</si>
  <si>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</si>
  <si>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</si>
  <si>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</si>
  <si>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</si>
  <si>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</si>
  <si>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</si>
  <si>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</si>
  <si>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</si>
  <si>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</si>
  <si>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</si>
  <si>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</si>
  <si>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</si>
  <si>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</si>
  <si>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</si>
  <si>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</si>
  <si>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</si>
  <si>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</si>
  <si>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</si>
  <si>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</si>
  <si>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</si>
  <si>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</si>
  <si>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</si>
  <si>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</si>
  <si>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</si>
  <si>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</si>
  <si>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</si>
  <si>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</si>
  <si>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</si>
  <si>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</si>
  <si>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</si>
  <si>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</si>
  <si>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</si>
  <si>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</si>
  <si>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</si>
  <si>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</si>
  <si>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</si>
  <si>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</si>
  <si>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</si>
  <si>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</si>
  <si>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</si>
  <si>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</si>
  <si>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</si>
  <si>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</si>
  <si>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</si>
  <si>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</si>
  <si>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</si>
  <si>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</si>
  <si>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</si>
  <si>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</si>
  <si>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</si>
  <si>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</si>
  <si>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</si>
  <si>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</si>
  <si>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</si>
  <si>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</si>
  <si>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</si>
  <si>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</si>
  <si>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</si>
  <si>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</si>
  <si>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</si>
  <si>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</si>
  <si>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</si>
  <si>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</si>
  <si>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</si>
  <si>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</si>
  <si>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</si>
  <si>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</si>
  <si>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</si>
  <si>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</si>
  <si>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</si>
  <si>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</si>
  <si>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</si>
  <si>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</si>
  <si>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</si>
  <si>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</si>
  <si>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</si>
  <si>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</si>
  <si>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</si>
  <si>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</si>
  <si>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</si>
  <si>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</si>
  <si>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</si>
  <si>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</si>
  <si>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</si>
  <si>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</si>
  <si>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</si>
  <si>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</si>
  <si>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</si>
  <si>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</si>
  <si>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</si>
  <si>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</si>
  <si>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</si>
  <si>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</si>
  <si>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</si>
  <si>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</si>
  <si>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</si>
  <si>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</si>
  <si>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</si>
  <si>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</si>
  <si>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</si>
  <si>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</si>
  <si>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</si>
  <si>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</si>
  <si>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</si>
  <si>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</si>
  <si>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</si>
  <si>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</si>
  <si>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</si>
  <si>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</si>
  <si>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</si>
  <si>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</si>
  <si>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</si>
  <si>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</si>
  <si>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</si>
  <si>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</si>
  <si>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</si>
  <si>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</si>
  <si>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</si>
  <si>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</si>
  <si>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</si>
  <si>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</si>
  <si>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</si>
  <si>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</si>
  <si>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</si>
  <si>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</si>
  <si>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</si>
  <si>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</si>
  <si>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</si>
  <si>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</si>
  <si>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</si>
  <si>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</si>
  <si>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</si>
  <si>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</si>
  <si>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</si>
  <si>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</si>
  <si>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</si>
  <si>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</si>
  <si>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</si>
  <si>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</si>
  <si>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</si>
  <si>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</si>
  <si>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</si>
  <si>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</si>
  <si>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</si>
  <si>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</si>
  <si>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</si>
  <si>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</si>
  <si>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</si>
  <si>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</si>
  <si>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</si>
  <si>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</si>
  <si>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</si>
  <si>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</si>
  <si>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</si>
  <si>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</si>
  <si>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</si>
  <si>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</si>
  <si>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</si>
  <si>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</si>
  <si>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</si>
  <si>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</si>
  <si>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</si>
  <si>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</si>
  <si>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</si>
  <si>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</si>
  <si>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</si>
  <si>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</si>
  <si>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</si>
  <si>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</si>
  <si>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</si>
  <si>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</si>
  <si>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</si>
  <si>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</si>
  <si>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</si>
  <si>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</si>
  <si>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</si>
  <si>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</si>
  <si>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</si>
  <si>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</si>
  <si>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</si>
  <si>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</si>
  <si>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</si>
  <si>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</si>
  <si>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</si>
  <si>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</si>
  <si>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</si>
  <si>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</si>
  <si>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</si>
  <si>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</si>
  <si>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</si>
  <si>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</si>
  <si>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</si>
  <si>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</si>
  <si>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</si>
  <si>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</si>
  <si>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</si>
  <si>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</si>
  <si>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</si>
  <si>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</si>
  <si>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</si>
  <si>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</si>
  <si>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</si>
  <si>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</si>
  <si>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</si>
  <si>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</si>
  <si>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</si>
  <si>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</si>
  <si>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</si>
  <si>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</si>
  <si>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</si>
  <si>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</si>
  <si>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</si>
  <si>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</si>
  <si>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</si>
  <si>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</si>
  <si>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</si>
  <si>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</si>
  <si>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</si>
  <si>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</si>
  <si>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</si>
  <si>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</si>
  <si>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</si>
  <si>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</si>
  <si>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</si>
  <si>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</si>
  <si>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</si>
  <si>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</si>
  <si>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</si>
  <si>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</si>
  <si>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</si>
  <si>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</si>
  <si>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</si>
  <si>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</si>
  <si>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</si>
  <si>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</si>
  <si>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</si>
  <si>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</si>
  <si>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</si>
  <si>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</si>
  <si>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</si>
  <si>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</si>
  <si>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</si>
  <si>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</si>
  <si>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</si>
  <si>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</si>
  <si>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</si>
  <si>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</si>
  <si>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</si>
  <si>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</si>
  <si>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</si>
  <si>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</si>
  <si>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</si>
  <si>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</si>
  <si>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</si>
  <si>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</si>
  <si>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</si>
  <si>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</si>
  <si>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</si>
  <si>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</si>
  <si>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</si>
  <si>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</si>
  <si>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</si>
  <si>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</si>
  <si>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</si>
  <si>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</si>
  <si>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</si>
  <si>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</si>
  <si>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</si>
  <si>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</si>
  <si>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</si>
  <si>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</si>
  <si>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</si>
  <si>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</si>
  <si>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</si>
  <si>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</si>
  <si>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</si>
  <si>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</si>
  <si>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</si>
  <si>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</si>
  <si>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</si>
  <si>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</si>
  <si>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</si>
  <si>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</si>
  <si>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</si>
  <si>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</si>
  <si>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</si>
  <si>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</si>
  <si>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</si>
  <si>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</si>
  <si>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</si>
  <si>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</si>
  <si>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</si>
  <si>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</si>
  <si>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</si>
  <si>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</si>
  <si>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</si>
  <si>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</si>
  <si>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</si>
  <si>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</si>
  <si>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</si>
  <si>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</si>
  <si>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</si>
  <si>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</si>
  <si>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</si>
  <si>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</si>
  <si>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</si>
  <si>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</si>
  <si>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</si>
  <si>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</si>
  <si>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</si>
  <si>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</si>
  <si>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</si>
  <si>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</si>
  <si>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</si>
  <si>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</si>
  <si>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</si>
  <si>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</si>
  <si>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</si>
  <si>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</si>
  <si>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</si>
  <si>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</si>
  <si>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</si>
  <si>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</si>
  <si>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</si>
  <si>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</si>
  <si>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</si>
  <si>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</si>
  <si>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</si>
  <si>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</si>
  <si>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</si>
  <si>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</si>
  <si>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</si>
  <si>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</si>
  <si>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</si>
  <si>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</si>
  <si>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</si>
  <si>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</si>
  <si>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</si>
  <si>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</si>
  <si>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</si>
  <si>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</si>
  <si>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</si>
  <si>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</si>
  <si>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</si>
  <si>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</si>
  <si>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</si>
  <si>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</si>
  <si>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</si>
  <si>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</si>
  <si>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</si>
  <si>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</si>
  <si>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</si>
  <si>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</si>
  <si>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</si>
  <si>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</si>
  <si>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</si>
  <si>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</si>
  <si>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</si>
  <si>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</si>
  <si>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</si>
  <si>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</si>
  <si>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</si>
  <si>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</si>
  <si>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</si>
  <si>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</si>
  <si>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</si>
  <si>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</si>
  <si>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</si>
  <si>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</si>
  <si>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</si>
  <si>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</si>
  <si>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</si>
  <si>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</si>
  <si>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</si>
  <si>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</si>
  <si>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</si>
  <si>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</si>
  <si>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</si>
  <si>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</si>
  <si>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</si>
  <si>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</si>
  <si>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</si>
  <si>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</si>
  <si>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</si>
  <si>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</si>
  <si>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</si>
  <si>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</si>
  <si>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</si>
  <si>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</si>
  <si>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</si>
  <si>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</si>
  <si>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</si>
  <si>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</si>
  <si>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</si>
  <si>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</si>
  <si>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</si>
  <si>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</si>
  <si>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</si>
  <si>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</si>
  <si>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</si>
  <si>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</si>
  <si>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</si>
  <si>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</si>
  <si>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</si>
  <si>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</si>
  <si>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</si>
  <si>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</si>
  <si>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</si>
  <si>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259</t>
    <phoneticPr fontId="2"/>
  </si>
  <si>
    <t>0312</t>
    <phoneticPr fontId="2"/>
  </si>
  <si>
    <t>湯河原町吉浜1576-31</t>
    <rPh sb="0" eb="4">
      <t>ユガワラマチ</t>
    </rPh>
    <rPh sb="4" eb="6">
      <t>ヨシハマ</t>
    </rPh>
    <phoneticPr fontId="2"/>
  </si>
  <si>
    <t>0465</t>
    <phoneticPr fontId="2"/>
  </si>
  <si>
    <t>62</t>
    <phoneticPr fontId="2"/>
  </si>
  <si>
    <t>3393</t>
    <phoneticPr fontId="2"/>
  </si>
  <si>
    <t>63</t>
    <phoneticPr fontId="2"/>
  </si>
  <si>
    <t>7714</t>
    <phoneticPr fontId="2"/>
  </si>
  <si>
    <t>鵜原</t>
    <rPh sb="0" eb="2">
      <t>ウハラ</t>
    </rPh>
    <phoneticPr fontId="2"/>
  </si>
  <si>
    <t>孝祐</t>
    <rPh sb="0" eb="1">
      <t>タカシ</t>
    </rPh>
    <rPh sb="1" eb="2">
      <t>スケ</t>
    </rPh>
    <phoneticPr fontId="2"/>
  </si>
  <si>
    <t>うはら</t>
    <phoneticPr fontId="2"/>
  </si>
  <si>
    <t>こうすけ</t>
    <phoneticPr fontId="2"/>
  </si>
  <si>
    <t>千田</t>
    <rPh sb="0" eb="2">
      <t>チダ</t>
    </rPh>
    <phoneticPr fontId="2"/>
  </si>
  <si>
    <t>佳佑</t>
    <rPh sb="0" eb="2">
      <t>ケイスケ</t>
    </rPh>
    <phoneticPr fontId="2"/>
  </si>
  <si>
    <t>ちだ</t>
    <phoneticPr fontId="2"/>
  </si>
  <si>
    <t>けいすけ</t>
    <phoneticPr fontId="2"/>
  </si>
  <si>
    <t>青木</t>
    <rPh sb="0" eb="2">
      <t>アオキ</t>
    </rPh>
    <phoneticPr fontId="2"/>
  </si>
  <si>
    <t>あおき</t>
  </si>
  <si>
    <t>あおき</t>
    <phoneticPr fontId="2"/>
  </si>
  <si>
    <t>いくみ</t>
  </si>
  <si>
    <t>いくみ</t>
    <phoneticPr fontId="2"/>
  </si>
  <si>
    <t>郁実</t>
    <rPh sb="0" eb="2">
      <t>イクミ</t>
    </rPh>
    <phoneticPr fontId="2"/>
  </si>
  <si>
    <t>多田　滋</t>
    <rPh sb="0" eb="2">
      <t>タダ</t>
    </rPh>
    <rPh sb="3" eb="4">
      <t>シゲル</t>
    </rPh>
    <phoneticPr fontId="2"/>
  </si>
  <si>
    <t>飯村</t>
    <rPh sb="0" eb="2">
      <t>イイムラ</t>
    </rPh>
    <phoneticPr fontId="2"/>
  </si>
  <si>
    <t>厚太</t>
    <rPh sb="0" eb="2">
      <t>コウタ</t>
    </rPh>
    <phoneticPr fontId="2"/>
  </si>
  <si>
    <t>いわもと</t>
    <phoneticPr fontId="2"/>
  </si>
  <si>
    <t>ひろき</t>
    <phoneticPr fontId="2"/>
  </si>
  <si>
    <t>岩本</t>
    <rPh sb="0" eb="2">
      <t>イワモト</t>
    </rPh>
    <phoneticPr fontId="2"/>
  </si>
  <si>
    <t>拡樹</t>
    <rPh sb="0" eb="1">
      <t>ヒロ</t>
    </rPh>
    <rPh sb="1" eb="2">
      <t>ジュ</t>
    </rPh>
    <phoneticPr fontId="2"/>
  </si>
  <si>
    <t>廣瀬</t>
    <rPh sb="0" eb="2">
      <t>ヒロセ</t>
    </rPh>
    <phoneticPr fontId="2"/>
  </si>
  <si>
    <t>尊</t>
    <rPh sb="0" eb="1">
      <t>タケル</t>
    </rPh>
    <phoneticPr fontId="2"/>
  </si>
  <si>
    <t>小池</t>
    <rPh sb="0" eb="2">
      <t>コイケ</t>
    </rPh>
    <phoneticPr fontId="2"/>
  </si>
  <si>
    <t>結聖</t>
    <rPh sb="0" eb="1">
      <t>ムス</t>
    </rPh>
    <rPh sb="1" eb="2">
      <t>ヒジリ</t>
    </rPh>
    <phoneticPr fontId="2"/>
  </si>
  <si>
    <t>髙橋</t>
    <rPh sb="0" eb="2">
      <t>タカハシ</t>
    </rPh>
    <phoneticPr fontId="2"/>
  </si>
  <si>
    <t>陽翔</t>
    <rPh sb="0" eb="1">
      <t>ハル</t>
    </rPh>
    <rPh sb="1" eb="2">
      <t>ショウ</t>
    </rPh>
    <phoneticPr fontId="2"/>
  </si>
  <si>
    <t>鴨志田</t>
    <rPh sb="0" eb="3">
      <t>カモシダ</t>
    </rPh>
    <phoneticPr fontId="2"/>
  </si>
  <si>
    <t>かもしだ</t>
    <phoneticPr fontId="2"/>
  </si>
  <si>
    <t>けんと</t>
    <phoneticPr fontId="2"/>
  </si>
  <si>
    <t>拳斗</t>
    <rPh sb="0" eb="2">
      <t>コブシト</t>
    </rPh>
    <phoneticPr fontId="2"/>
  </si>
  <si>
    <t>ふくしま</t>
    <phoneticPr fontId="2"/>
  </si>
  <si>
    <t>福島</t>
    <rPh sb="0" eb="2">
      <t>フクシマ</t>
    </rPh>
    <phoneticPr fontId="2"/>
  </si>
  <si>
    <t>ゆうせい</t>
    <phoneticPr fontId="2"/>
  </si>
  <si>
    <t>優生</t>
    <rPh sb="0" eb="2">
      <t>ユウセイ</t>
    </rPh>
    <phoneticPr fontId="2"/>
  </si>
  <si>
    <t>きたがわ</t>
    <phoneticPr fontId="2"/>
  </si>
  <si>
    <t>ゆうだい</t>
    <phoneticPr fontId="2"/>
  </si>
  <si>
    <t>北川</t>
    <rPh sb="0" eb="2">
      <t>キタガワ</t>
    </rPh>
    <phoneticPr fontId="2"/>
  </si>
  <si>
    <t>雄大</t>
    <rPh sb="0" eb="2">
      <t>ユウダイ</t>
    </rPh>
    <phoneticPr fontId="2"/>
  </si>
  <si>
    <t>田中</t>
    <rPh sb="0" eb="2">
      <t>タナカ</t>
    </rPh>
    <phoneticPr fontId="2"/>
  </si>
  <si>
    <t>望歩</t>
    <rPh sb="0" eb="1">
      <t>ノゾム</t>
    </rPh>
    <rPh sb="1" eb="2">
      <t>アユム</t>
    </rPh>
    <phoneticPr fontId="2"/>
  </si>
  <si>
    <t>たかはし</t>
  </si>
  <si>
    <t>たかはし</t>
    <phoneticPr fontId="2"/>
  </si>
  <si>
    <t>れん</t>
    <phoneticPr fontId="2"/>
  </si>
  <si>
    <t>蓮</t>
    <rPh sb="0" eb="1">
      <t>レン</t>
    </rPh>
    <phoneticPr fontId="2"/>
  </si>
  <si>
    <t>はると</t>
  </si>
  <si>
    <t>ひろせ</t>
  </si>
  <si>
    <t>たける</t>
  </si>
  <si>
    <t>こいけ</t>
  </si>
  <si>
    <t>ゆうせい</t>
  </si>
  <si>
    <t>いいむら</t>
  </si>
  <si>
    <t>こうた</t>
  </si>
  <si>
    <t>たなか</t>
  </si>
  <si>
    <t>のあ</t>
  </si>
  <si>
    <t>かもしだ</t>
  </si>
  <si>
    <t>けんと</t>
  </si>
  <si>
    <t>高橋</t>
    <rPh sb="0" eb="2">
      <t>タカハシ</t>
    </rPh>
    <phoneticPr fontId="2"/>
  </si>
  <si>
    <t>ともき</t>
    <phoneticPr fontId="2"/>
  </si>
  <si>
    <t>公輝</t>
    <rPh sb="0" eb="1">
      <t>オオヤケ</t>
    </rPh>
    <rPh sb="1" eb="2">
      <t>カガヤ</t>
    </rPh>
    <phoneticPr fontId="2"/>
  </si>
  <si>
    <t>さくらい</t>
    <phoneticPr fontId="2"/>
  </si>
  <si>
    <t>櫻井</t>
    <rPh sb="0" eb="2">
      <t>サクライ</t>
    </rPh>
    <phoneticPr fontId="2"/>
  </si>
  <si>
    <t>つばさ</t>
    <phoneticPr fontId="2"/>
  </si>
  <si>
    <t>翼</t>
    <rPh sb="0" eb="1">
      <t>ツバサ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</si>
</sst>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9" zoomScale="70" zoomScaleNormal="100" zoomScaleSheetLayoutView="70" workbookViewId="0">
      <selection activeCell="BI32" sqref="BI3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9" zoomScale="85" zoomScaleNormal="100" zoomScaleSheetLayoutView="85" workbookViewId="0">
      <selection activeCell="F28" sqref="F28:O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thickBo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thickTop="1">
      <c r="B28" s="89">
        <v>4</v>
      </c>
      <c r="C28" s="90"/>
      <c r="D28" s="77"/>
      <c r="E28" s="77"/>
      <c r="F28" s="120" t="s">
        <v>730</v>
      </c>
      <c r="G28" s="121"/>
      <c r="H28" s="121"/>
      <c r="I28" s="121"/>
      <c r="J28" s="121"/>
      <c r="K28" s="121" t="s">
        <v>731</v>
      </c>
      <c r="L28" s="121"/>
      <c r="M28" s="121"/>
      <c r="N28" s="121"/>
      <c r="O28" s="122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13" t="s">
        <v>729</v>
      </c>
      <c r="G29" s="114"/>
      <c r="H29" s="114"/>
      <c r="I29" s="114"/>
      <c r="J29" s="114"/>
      <c r="K29" s="114" t="s">
        <v>732</v>
      </c>
      <c r="L29" s="114"/>
      <c r="M29" s="114"/>
      <c r="N29" s="114"/>
      <c r="O29" s="115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9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8125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湯河原町立湯河原中学校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761</v>
      </c>
      <c r="G15" s="206"/>
      <c r="H15" s="206"/>
      <c r="I15" s="206"/>
      <c r="J15" s="206"/>
      <c r="K15" s="206" t="s">
        <v>763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762</v>
      </c>
      <c r="G16" s="215"/>
      <c r="H16" s="215"/>
      <c r="I16" s="215"/>
      <c r="J16" s="216"/>
      <c r="K16" s="215" t="s">
        <v>764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270" t="s">
        <v>711</v>
      </c>
      <c r="G22" s="271"/>
      <c r="H22" s="271"/>
      <c r="I22" s="271"/>
      <c r="J22" s="272"/>
      <c r="K22" s="273" t="s">
        <v>713</v>
      </c>
      <c r="L22" s="271"/>
      <c r="M22" s="271"/>
      <c r="N22" s="271"/>
      <c r="O22" s="274"/>
      <c r="P22" s="118">
        <v>3</v>
      </c>
      <c r="Q22" s="118"/>
      <c r="R22" s="109">
        <v>170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754</v>
      </c>
      <c r="AA22" s="121"/>
      <c r="AB22" s="121"/>
      <c r="AC22" s="121"/>
      <c r="AD22" s="121"/>
      <c r="AE22" s="121" t="s">
        <v>755</v>
      </c>
      <c r="AF22" s="121"/>
      <c r="AG22" s="121"/>
      <c r="AH22" s="121"/>
      <c r="AI22" s="122"/>
      <c r="AJ22" s="118">
        <v>3</v>
      </c>
      <c r="AK22" s="118"/>
      <c r="AL22" s="109">
        <v>164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265" t="s">
        <v>710</v>
      </c>
      <c r="G23" s="266"/>
      <c r="H23" s="266"/>
      <c r="I23" s="266"/>
      <c r="J23" s="267"/>
      <c r="K23" s="268" t="s">
        <v>715</v>
      </c>
      <c r="L23" s="266"/>
      <c r="M23" s="266"/>
      <c r="N23" s="266"/>
      <c r="O23" s="269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741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733</v>
      </c>
      <c r="AA24" s="87"/>
      <c r="AB24" s="87"/>
      <c r="AC24" s="87"/>
      <c r="AD24" s="87"/>
      <c r="AE24" s="87" t="s">
        <v>735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721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734</v>
      </c>
      <c r="AA25" s="105"/>
      <c r="AB25" s="105"/>
      <c r="AC25" s="105"/>
      <c r="AD25" s="105"/>
      <c r="AE25" s="105" t="s">
        <v>736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743</v>
      </c>
      <c r="G26" s="87"/>
      <c r="H26" s="87"/>
      <c r="I26" s="87"/>
      <c r="J26" s="87"/>
      <c r="K26" s="87" t="s">
        <v>747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75" t="s">
        <v>544</v>
      </c>
      <c r="U26" s="276"/>
      <c r="V26" s="99">
        <v>9</v>
      </c>
      <c r="W26" s="100"/>
      <c r="X26" s="77">
        <v>9</v>
      </c>
      <c r="Y26" s="77"/>
      <c r="Z26" s="86" t="s">
        <v>756</v>
      </c>
      <c r="AA26" s="87"/>
      <c r="AB26" s="87"/>
      <c r="AC26" s="87"/>
      <c r="AD26" s="87"/>
      <c r="AE26" s="87" t="s">
        <v>757</v>
      </c>
      <c r="AF26" s="87"/>
      <c r="AG26" s="87"/>
      <c r="AH26" s="87"/>
      <c r="AI26" s="88"/>
      <c r="AJ26" s="77">
        <v>3</v>
      </c>
      <c r="AK26" s="77"/>
      <c r="AL26" s="93">
        <v>167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727</v>
      </c>
      <c r="G27" s="105"/>
      <c r="H27" s="105"/>
      <c r="I27" s="105"/>
      <c r="J27" s="105"/>
      <c r="K27" s="105" t="s">
        <v>728</v>
      </c>
      <c r="L27" s="105"/>
      <c r="M27" s="105"/>
      <c r="N27" s="105"/>
      <c r="O27" s="106"/>
      <c r="P27" s="101"/>
      <c r="Q27" s="101"/>
      <c r="R27" s="97"/>
      <c r="S27" s="98"/>
      <c r="T27" s="275"/>
      <c r="U27" s="276"/>
      <c r="V27" s="99"/>
      <c r="W27" s="100"/>
      <c r="X27" s="101"/>
      <c r="Y27" s="101"/>
      <c r="Z27" s="104" t="s">
        <v>729</v>
      </c>
      <c r="AA27" s="105"/>
      <c r="AB27" s="105"/>
      <c r="AC27" s="105"/>
      <c r="AD27" s="105"/>
      <c r="AE27" s="105" t="s">
        <v>732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752</v>
      </c>
      <c r="G28" s="87"/>
      <c r="H28" s="87"/>
      <c r="I28" s="87"/>
      <c r="J28" s="87"/>
      <c r="K28" s="87" t="s">
        <v>753</v>
      </c>
      <c r="L28" s="87"/>
      <c r="M28" s="87"/>
      <c r="N28" s="87"/>
      <c r="O28" s="88"/>
      <c r="P28" s="77">
        <v>3</v>
      </c>
      <c r="Q28" s="77"/>
      <c r="R28" s="93">
        <v>173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737</v>
      </c>
      <c r="AA28" s="87"/>
      <c r="AB28" s="87"/>
      <c r="AC28" s="87"/>
      <c r="AD28" s="87"/>
      <c r="AE28" s="87" t="s">
        <v>738</v>
      </c>
      <c r="AF28" s="87"/>
      <c r="AG28" s="87"/>
      <c r="AH28" s="87"/>
      <c r="AI28" s="88"/>
      <c r="AJ28" s="77">
        <v>3</v>
      </c>
      <c r="AK28" s="77"/>
      <c r="AL28" s="93">
        <v>173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739</v>
      </c>
      <c r="AA29" s="105"/>
      <c r="AB29" s="105"/>
      <c r="AC29" s="105"/>
      <c r="AD29" s="105"/>
      <c r="AE29" s="105" t="s">
        <v>740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748</v>
      </c>
      <c r="G30" s="87"/>
      <c r="H30" s="87"/>
      <c r="I30" s="87"/>
      <c r="J30" s="87"/>
      <c r="K30" s="87" t="s">
        <v>749</v>
      </c>
      <c r="L30" s="87"/>
      <c r="M30" s="87"/>
      <c r="N30" s="87"/>
      <c r="O30" s="88"/>
      <c r="P30" s="77">
        <v>3</v>
      </c>
      <c r="Q30" s="77"/>
      <c r="R30" s="93">
        <v>169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744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3</v>
      </c>
      <c r="AK30" s="77"/>
      <c r="AL30" s="93">
        <v>168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727</v>
      </c>
      <c r="AA31" s="105"/>
      <c r="AB31" s="105"/>
      <c r="AC31" s="105"/>
      <c r="AD31" s="105"/>
      <c r="AE31" s="105" t="s">
        <v>760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750</v>
      </c>
      <c r="G32" s="87"/>
      <c r="H32" s="87"/>
      <c r="I32" s="87"/>
      <c r="J32" s="87"/>
      <c r="K32" s="87" t="s">
        <v>751</v>
      </c>
      <c r="L32" s="87"/>
      <c r="M32" s="87"/>
      <c r="N32" s="87"/>
      <c r="O32" s="88"/>
      <c r="P32" s="77">
        <v>3</v>
      </c>
      <c r="Q32" s="77"/>
      <c r="R32" s="93">
        <v>171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744</v>
      </c>
      <c r="AA32" s="87"/>
      <c r="AB32" s="87"/>
      <c r="AC32" s="87"/>
      <c r="AD32" s="87"/>
      <c r="AE32" s="87" t="s">
        <v>745</v>
      </c>
      <c r="AF32" s="87"/>
      <c r="AG32" s="87"/>
      <c r="AH32" s="87"/>
      <c r="AI32" s="88"/>
      <c r="AJ32" s="77">
        <v>3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746</v>
      </c>
      <c r="AF33" s="80"/>
      <c r="AG33" s="80"/>
      <c r="AH33" s="80"/>
      <c r="AI33" s="81"/>
      <c r="AJ33" s="78"/>
      <c r="AK33" s="78"/>
      <c r="AL33" s="95"/>
      <c r="AM33" s="96"/>
      <c r="AN33" s="277"/>
      <c r="AO33" s="27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湯河原町立湯河原中学校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1</v>
      </c>
      <c r="I2" s="311"/>
      <c r="J2" s="357"/>
      <c r="K2" s="358" t="s">
        <v>547</v>
      </c>
      <c r="L2" s="355"/>
      <c r="M2" s="355"/>
      <c r="N2" s="355"/>
      <c r="O2" s="355"/>
      <c r="P2" s="355"/>
      <c r="Q2" s="355"/>
      <c r="R2" s="356">
        <f>IF(入力!S2="","",入力!S2)</f>
        <v>8125</v>
      </c>
      <c r="S2" s="311"/>
      <c r="T2" s="311"/>
      <c r="U2" s="311"/>
      <c r="V2" s="311"/>
      <c r="W2" s="311"/>
      <c r="X2" s="357"/>
      <c r="Y2" s="310" t="str">
        <f>IF(R2="","",VLOOKUP(R2,チーム番号!A2:E501,2,FALSE))</f>
        <v>県西</v>
      </c>
      <c r="Z2" s="311"/>
      <c r="AA2" s="311"/>
      <c r="AB2" s="311"/>
      <c r="AC2" s="311"/>
      <c r="AD2" s="311"/>
      <c r="AE2" s="343" t="s">
        <v>548</v>
      </c>
      <c r="AF2" s="343"/>
      <c r="AG2" s="343"/>
      <c r="AH2" s="343"/>
      <c r="AI2" s="344"/>
      <c r="AJ2" s="1"/>
    </row>
    <row r="3" spans="1:40" ht="18.75" customHeight="1">
      <c r="A3" s="361" t="s">
        <v>2</v>
      </c>
      <c r="B3" s="362"/>
      <c r="C3" s="362"/>
      <c r="D3" s="363"/>
      <c r="E3" s="312" t="str">
        <f>CONCATENATE(入力!F3,"　　",入力!F8)</f>
        <v>湯河原町立湯河原中学校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47"/>
      <c r="B4" s="169"/>
      <c r="C4" s="169"/>
      <c r="D4" s="28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8"/>
      <c r="AB4" s="319"/>
      <c r="AC4" s="319"/>
      <c r="AD4" s="319"/>
      <c r="AE4" s="4" t="s">
        <v>3</v>
      </c>
      <c r="AF4" s="319"/>
      <c r="AG4" s="319"/>
      <c r="AH4" s="319"/>
      <c r="AI4" s="319"/>
      <c r="AJ4" s="4" t="s">
        <v>3</v>
      </c>
      <c r="AK4" s="319"/>
      <c r="AL4" s="319"/>
      <c r="AM4" s="319"/>
      <c r="AN4" s="32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47"/>
      <c r="B6" s="169"/>
      <c r="C6" s="169"/>
      <c r="D6" s="282"/>
      <c r="E6" s="359"/>
      <c r="F6" s="360"/>
      <c r="G6" s="5" t="s">
        <v>13</v>
      </c>
      <c r="H6" s="345"/>
      <c r="I6" s="345"/>
      <c r="J6" s="34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2"/>
      <c r="AA6" s="318"/>
      <c r="AB6" s="319"/>
      <c r="AC6" s="319"/>
      <c r="AD6" s="319"/>
      <c r="AE6" s="4" t="s">
        <v>3</v>
      </c>
      <c r="AF6" s="319"/>
      <c r="AG6" s="319"/>
      <c r="AH6" s="319"/>
      <c r="AI6" s="319"/>
      <c r="AJ6" s="4" t="s">
        <v>3</v>
      </c>
      <c r="AK6" s="319"/>
      <c r="AL6" s="319"/>
      <c r="AM6" s="319"/>
      <c r="AN6" s="320"/>
    </row>
    <row r="7" spans="1:40" ht="18.75" customHeight="1">
      <c r="A7" s="348" t="s">
        <v>0</v>
      </c>
      <c r="B7" s="316"/>
      <c r="C7" s="316"/>
      <c r="D7" s="317"/>
      <c r="E7" s="338" t="str">
        <f>IF(入力!F12="","",入力!F12)</f>
        <v>うはら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341" t="s">
        <v>0</v>
      </c>
      <c r="R7" s="316"/>
      <c r="S7" s="316"/>
      <c r="T7" s="317"/>
      <c r="U7" s="341" t="e">
        <f>IF(入力!#REF!="","",入力!#REF!)</f>
        <v>#REF!</v>
      </c>
      <c r="V7" s="316"/>
      <c r="W7" s="316"/>
      <c r="X7" s="316"/>
      <c r="Y7" s="316"/>
      <c r="Z7" s="342"/>
      <c r="AA7" s="315" t="str">
        <f>IF(入力!AB12="","",入力!AB12)</f>
        <v/>
      </c>
      <c r="AB7" s="316"/>
      <c r="AC7" s="316"/>
      <c r="AD7" s="316"/>
      <c r="AE7" s="316"/>
      <c r="AF7" s="31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347" t="s">
        <v>6</v>
      </c>
      <c r="B8" s="169"/>
      <c r="C8" s="169"/>
      <c r="D8" s="282"/>
      <c r="E8" s="364" t="str">
        <f>IF(入力!F13="","",入力!F13)</f>
        <v>鵜原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325" t="s">
        <v>7</v>
      </c>
      <c r="R8" s="326"/>
      <c r="S8" s="326"/>
      <c r="T8" s="32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05" t="str">
        <f>IF(入力!AJ13="","",入力!AJ13)</f>
        <v>○</v>
      </c>
      <c r="AH8" s="145"/>
      <c r="AI8" s="337" t="s">
        <v>575</v>
      </c>
      <c r="AJ8" s="337"/>
      <c r="AK8" s="337"/>
      <c r="AL8" s="337"/>
      <c r="AM8" s="145" t="str">
        <f>IF(入力!AO13="","",入力!AO13)</f>
        <v/>
      </c>
      <c r="AN8" s="336"/>
    </row>
    <row r="9" spans="1:40" ht="18.75" customHeight="1">
      <c r="A9" s="348" t="s">
        <v>0</v>
      </c>
      <c r="B9" s="316"/>
      <c r="C9" s="316"/>
      <c r="D9" s="317"/>
      <c r="E9" s="341" t="str">
        <f>IF(入力!F15="","",入力!F15)</f>
        <v>さくらい</v>
      </c>
      <c r="F9" s="316"/>
      <c r="G9" s="316"/>
      <c r="H9" s="316"/>
      <c r="I9" s="316"/>
      <c r="J9" s="342"/>
      <c r="K9" s="315" t="str">
        <f>IF(入力!L15="","",入力!L15)</f>
        <v/>
      </c>
      <c r="L9" s="316"/>
      <c r="M9" s="316"/>
      <c r="N9" s="316"/>
      <c r="O9" s="316"/>
      <c r="P9" s="317"/>
      <c r="Q9" s="341" t="s">
        <v>0</v>
      </c>
      <c r="R9" s="316"/>
      <c r="S9" s="316"/>
      <c r="T9" s="317"/>
      <c r="U9" s="341" t="e">
        <f>IF(入力!#REF!="","",入力!#REF!)</f>
        <v>#REF!</v>
      </c>
      <c r="V9" s="316"/>
      <c r="W9" s="316"/>
      <c r="X9" s="316"/>
      <c r="Y9" s="316"/>
      <c r="Z9" s="342"/>
      <c r="AA9" s="315" t="str">
        <f>IF(入力!AB15="","",入力!AB15)</f>
        <v/>
      </c>
      <c r="AB9" s="316"/>
      <c r="AC9" s="316"/>
      <c r="AD9" s="316"/>
      <c r="AE9" s="316"/>
      <c r="AF9" s="367"/>
      <c r="AG9" s="369"/>
      <c r="AH9" s="370"/>
      <c r="AI9" s="370"/>
      <c r="AJ9" s="370"/>
      <c r="AK9" s="370"/>
      <c r="AL9" s="370"/>
      <c r="AM9" s="370"/>
      <c r="AN9" s="370"/>
    </row>
    <row r="10" spans="1:40" ht="37.5" customHeight="1" thickBot="1">
      <c r="A10" s="144" t="s">
        <v>8</v>
      </c>
      <c r="B10" s="145"/>
      <c r="C10" s="145"/>
      <c r="D10" s="146"/>
      <c r="E10" s="349" t="str">
        <f>IF(入力!F16="","",入力!F16)</f>
        <v>櫻井</v>
      </c>
      <c r="F10" s="350"/>
      <c r="G10" s="350"/>
      <c r="H10" s="350"/>
      <c r="I10" s="350"/>
      <c r="J10" s="351"/>
      <c r="K10" s="352" t="str">
        <f>IF(入力!L16="","",入力!L16)</f>
        <v/>
      </c>
      <c r="L10" s="350"/>
      <c r="M10" s="350"/>
      <c r="N10" s="350"/>
      <c r="O10" s="350"/>
      <c r="P10" s="353"/>
      <c r="Q10" s="145" t="s">
        <v>9</v>
      </c>
      <c r="R10" s="145"/>
      <c r="S10" s="145"/>
      <c r="T10" s="146"/>
      <c r="U10" s="349" t="e">
        <f>IF(入力!#REF!="","",入力!#REF!)</f>
        <v>#REF!</v>
      </c>
      <c r="V10" s="350"/>
      <c r="W10" s="350"/>
      <c r="X10" s="350"/>
      <c r="Y10" s="350"/>
      <c r="Z10" s="351"/>
      <c r="AA10" s="352" t="str">
        <f>IF(入力!AB16="","",入力!AB16)</f>
        <v/>
      </c>
      <c r="AB10" s="350"/>
      <c r="AC10" s="350"/>
      <c r="AD10" s="350"/>
      <c r="AE10" s="350"/>
      <c r="AF10" s="368"/>
      <c r="AG10" s="371"/>
      <c r="AH10" s="372"/>
      <c r="AI10" s="372"/>
      <c r="AJ10" s="372"/>
      <c r="AK10" s="372"/>
      <c r="AL10" s="372"/>
      <c r="AM10" s="372"/>
      <c r="AN10" s="37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6" t="s">
        <v>577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96">
        <f>IF(入力!D22="","",入力!D22)</f>
        <v>1</v>
      </c>
      <c r="D15" s="296"/>
      <c r="E15" s="292" t="str">
        <f>IF(入力!F22="","",入力!F22)</f>
        <v>あおき</v>
      </c>
      <c r="F15" s="293"/>
      <c r="G15" s="293"/>
      <c r="H15" s="293"/>
      <c r="I15" s="293"/>
      <c r="J15" s="293" t="str">
        <f>IF(入力!K22="","",入力!K22)</f>
        <v>いくみ</v>
      </c>
      <c r="K15" s="293"/>
      <c r="L15" s="293"/>
      <c r="M15" s="293"/>
      <c r="N15" s="294"/>
      <c r="O15" s="296">
        <f>IF(入力!P22="","",入力!P22)</f>
        <v>3</v>
      </c>
      <c r="P15" s="296"/>
      <c r="Q15" s="298">
        <f>IF(入力!R22="","",入力!R22)</f>
        <v>170</v>
      </c>
      <c r="R15" s="299"/>
      <c r="S15" s="298" t="str">
        <f>IF(入力!T22="","",入力!T22)</f>
        <v>○</v>
      </c>
      <c r="T15" s="300"/>
      <c r="U15" s="116">
        <v>7</v>
      </c>
      <c r="V15" s="117"/>
      <c r="W15" s="296">
        <f>IF(入力!X22="","",入力!X22)</f>
        <v>7</v>
      </c>
      <c r="X15" s="296"/>
      <c r="Y15" s="292" t="str">
        <f>IF(入力!Z22="","",入力!Z22)</f>
        <v>たなか</v>
      </c>
      <c r="Z15" s="293"/>
      <c r="AA15" s="293"/>
      <c r="AB15" s="293"/>
      <c r="AC15" s="293"/>
      <c r="AD15" s="293" t="str">
        <f>IF(入力!AE22="","",入力!AE22)</f>
        <v>のあ</v>
      </c>
      <c r="AE15" s="293"/>
      <c r="AF15" s="293"/>
      <c r="AG15" s="293"/>
      <c r="AH15" s="294"/>
      <c r="AI15" s="296">
        <f>IF(入力!AJ22="","",入力!AJ22)</f>
        <v>3</v>
      </c>
      <c r="AJ15" s="296"/>
      <c r="AK15" s="298">
        <f>IF(入力!AL22="","",入力!AL22)</f>
        <v>164</v>
      </c>
      <c r="AL15" s="299"/>
      <c r="AM15" s="298" t="str">
        <f>IF(入力!AN22="","",入力!AN22)</f>
        <v>○</v>
      </c>
      <c r="AN15" s="300"/>
    </row>
    <row r="16" spans="1:40" ht="37.5" customHeight="1">
      <c r="A16" s="99"/>
      <c r="B16" s="100"/>
      <c r="C16" s="297"/>
      <c r="D16" s="297"/>
      <c r="E16" s="309" t="str">
        <f>IF(入力!F23="","",入力!F23)</f>
        <v>青木</v>
      </c>
      <c r="F16" s="307"/>
      <c r="G16" s="307"/>
      <c r="H16" s="307"/>
      <c r="I16" s="307"/>
      <c r="J16" s="307" t="str">
        <f>IF(入力!K23="","",入力!K23)</f>
        <v>郁実</v>
      </c>
      <c r="K16" s="307"/>
      <c r="L16" s="307"/>
      <c r="M16" s="307"/>
      <c r="N16" s="308"/>
      <c r="O16" s="297"/>
      <c r="P16" s="297"/>
      <c r="Q16" s="168"/>
      <c r="R16" s="282"/>
      <c r="S16" s="168"/>
      <c r="T16" s="301"/>
      <c r="U16" s="99"/>
      <c r="V16" s="100"/>
      <c r="W16" s="297"/>
      <c r="X16" s="297"/>
      <c r="Y16" s="309" t="str">
        <f>IF(入力!Z23="","",入力!Z23)</f>
        <v>田中</v>
      </c>
      <c r="Z16" s="307"/>
      <c r="AA16" s="307"/>
      <c r="AB16" s="307"/>
      <c r="AC16" s="307"/>
      <c r="AD16" s="307" t="str">
        <f>IF(入力!AE23="","",入力!AE23)</f>
        <v>望歩</v>
      </c>
      <c r="AE16" s="307"/>
      <c r="AF16" s="307"/>
      <c r="AG16" s="307"/>
      <c r="AH16" s="308"/>
      <c r="AI16" s="297"/>
      <c r="AJ16" s="297"/>
      <c r="AK16" s="168"/>
      <c r="AL16" s="282"/>
      <c r="AM16" s="168"/>
      <c r="AN16" s="301"/>
    </row>
    <row r="17" spans="1:40" ht="18.75" customHeight="1">
      <c r="A17" s="89">
        <v>2</v>
      </c>
      <c r="B17" s="90"/>
      <c r="C17" s="290">
        <f>IF(入力!D24="","",入力!D24)</f>
        <v>2</v>
      </c>
      <c r="D17" s="290"/>
      <c r="E17" s="295" t="str">
        <f>IF(入力!F24="","",入力!F24)</f>
        <v>いわもと</v>
      </c>
      <c r="F17" s="288"/>
      <c r="G17" s="288"/>
      <c r="H17" s="288"/>
      <c r="I17" s="288"/>
      <c r="J17" s="288" t="str">
        <f>IF(入力!K24="","",入力!K24)</f>
        <v>ひろき</v>
      </c>
      <c r="K17" s="288"/>
      <c r="L17" s="288"/>
      <c r="M17" s="288"/>
      <c r="N17" s="289"/>
      <c r="O17" s="290">
        <f>IF(入力!P24="","",入力!P24)</f>
        <v>3</v>
      </c>
      <c r="P17" s="290"/>
      <c r="Q17" s="281">
        <f>IF(入力!R24="","",入力!R24)</f>
        <v>160</v>
      </c>
      <c r="R17" s="143"/>
      <c r="S17" s="283" t="str">
        <f>IF(入力!T24="","",入力!T24)</f>
        <v>○</v>
      </c>
      <c r="T17" s="284"/>
      <c r="U17" s="89">
        <v>8</v>
      </c>
      <c r="V17" s="90"/>
      <c r="W17" s="290">
        <f>IF(入力!X24="","",入力!X24)</f>
        <v>8</v>
      </c>
      <c r="X17" s="290"/>
      <c r="Y17" s="295" t="str">
        <f>IF(入力!Z24="","",入力!Z24)</f>
        <v>ふくしま</v>
      </c>
      <c r="Z17" s="288"/>
      <c r="AA17" s="288"/>
      <c r="AB17" s="288"/>
      <c r="AC17" s="288"/>
      <c r="AD17" s="288" t="str">
        <f>IF(入力!AE24="","",入力!AE24)</f>
        <v>ゆうせい</v>
      </c>
      <c r="AE17" s="288"/>
      <c r="AF17" s="288"/>
      <c r="AG17" s="288"/>
      <c r="AH17" s="289"/>
      <c r="AI17" s="290">
        <f>IF(入力!AJ24="","",入力!AJ24)</f>
        <v>3</v>
      </c>
      <c r="AJ17" s="290"/>
      <c r="AK17" s="281">
        <f>IF(入力!AL24="","",入力!AL24)</f>
        <v>165</v>
      </c>
      <c r="AL17" s="143"/>
      <c r="AM17" s="283" t="str">
        <f>IF(入力!AN24="","",入力!AN24)</f>
        <v>○</v>
      </c>
      <c r="AN17" s="284"/>
    </row>
    <row r="18" spans="1:40" ht="37.5" customHeight="1">
      <c r="A18" s="107"/>
      <c r="B18" s="108"/>
      <c r="C18" s="291"/>
      <c r="D18" s="291"/>
      <c r="E18" s="279" t="str">
        <f>IF(入力!F25="","",入力!F25)</f>
        <v>岩本</v>
      </c>
      <c r="F18" s="280"/>
      <c r="G18" s="280"/>
      <c r="H18" s="280"/>
      <c r="I18" s="280"/>
      <c r="J18" s="280" t="str">
        <f>IF(入力!K25="","",入力!K25)</f>
        <v>拡樹</v>
      </c>
      <c r="K18" s="280"/>
      <c r="L18" s="280"/>
      <c r="M18" s="280"/>
      <c r="N18" s="287"/>
      <c r="O18" s="291"/>
      <c r="P18" s="291"/>
      <c r="Q18" s="168"/>
      <c r="R18" s="282"/>
      <c r="S18" s="285"/>
      <c r="T18" s="286"/>
      <c r="U18" s="107"/>
      <c r="V18" s="108"/>
      <c r="W18" s="291"/>
      <c r="X18" s="291"/>
      <c r="Y18" s="279" t="str">
        <f>IF(入力!Z25="","",入力!Z25)</f>
        <v>福島</v>
      </c>
      <c r="Z18" s="280"/>
      <c r="AA18" s="280"/>
      <c r="AB18" s="280"/>
      <c r="AC18" s="280"/>
      <c r="AD18" s="280" t="str">
        <f>IF(入力!AE25="","",入力!AE25)</f>
        <v>優生</v>
      </c>
      <c r="AE18" s="280"/>
      <c r="AF18" s="280"/>
      <c r="AG18" s="280"/>
      <c r="AH18" s="287"/>
      <c r="AI18" s="291"/>
      <c r="AJ18" s="291"/>
      <c r="AK18" s="168"/>
      <c r="AL18" s="282"/>
      <c r="AM18" s="285"/>
      <c r="AN18" s="286"/>
    </row>
    <row r="19" spans="1:40" ht="18.75" customHeight="1">
      <c r="A19" s="99">
        <v>3</v>
      </c>
      <c r="B19" s="100"/>
      <c r="C19" s="290">
        <f>IF(入力!D26="","",入力!D26)</f>
        <v>3</v>
      </c>
      <c r="D19" s="290"/>
      <c r="E19" s="295" t="str">
        <f>IF(入力!F26="","",入力!F26)</f>
        <v>たかはし</v>
      </c>
      <c r="F19" s="288"/>
      <c r="G19" s="288"/>
      <c r="H19" s="288"/>
      <c r="I19" s="288"/>
      <c r="J19" s="288" t="str">
        <f>IF(入力!K26="","",入力!K26)</f>
        <v>はると</v>
      </c>
      <c r="K19" s="288"/>
      <c r="L19" s="288"/>
      <c r="M19" s="288"/>
      <c r="N19" s="289"/>
      <c r="O19" s="290">
        <f>IF(入力!P26="","",入力!P26)</f>
        <v>3</v>
      </c>
      <c r="P19" s="290"/>
      <c r="Q19" s="281">
        <f>IF(入力!R26="","",入力!R26)</f>
        <v>170</v>
      </c>
      <c r="R19" s="143"/>
      <c r="S19" s="283" t="str">
        <f>IF(入力!T26="","",入力!T26)</f>
        <v>○</v>
      </c>
      <c r="T19" s="284"/>
      <c r="U19" s="99">
        <v>9</v>
      </c>
      <c r="V19" s="100"/>
      <c r="W19" s="290">
        <f>IF(入力!X26="","",入力!X26)</f>
        <v>9</v>
      </c>
      <c r="X19" s="290"/>
      <c r="Y19" s="295" t="str">
        <f>IF(入力!Z26="","",入力!Z26)</f>
        <v>かもしだ</v>
      </c>
      <c r="Z19" s="288"/>
      <c r="AA19" s="288"/>
      <c r="AB19" s="288"/>
      <c r="AC19" s="288"/>
      <c r="AD19" s="288" t="str">
        <f>IF(入力!AE26="","",入力!AE26)</f>
        <v>けんと</v>
      </c>
      <c r="AE19" s="288"/>
      <c r="AF19" s="288"/>
      <c r="AG19" s="288"/>
      <c r="AH19" s="289"/>
      <c r="AI19" s="290">
        <f>IF(入力!AJ26="","",入力!AJ26)</f>
        <v>3</v>
      </c>
      <c r="AJ19" s="290"/>
      <c r="AK19" s="281">
        <f>IF(入力!AL26="","",入力!AL26)</f>
        <v>167</v>
      </c>
      <c r="AL19" s="143"/>
      <c r="AM19" s="283" t="str">
        <f>IF(入力!AN26="","",入力!AN26)</f>
        <v>○</v>
      </c>
      <c r="AN19" s="284"/>
    </row>
    <row r="20" spans="1:40" ht="37.5" customHeight="1">
      <c r="A20" s="99"/>
      <c r="B20" s="100"/>
      <c r="C20" s="291"/>
      <c r="D20" s="291"/>
      <c r="E20" s="279" t="str">
        <f>IF(入力!F27="","",入力!F27)</f>
        <v>髙橋</v>
      </c>
      <c r="F20" s="280"/>
      <c r="G20" s="280"/>
      <c r="H20" s="280"/>
      <c r="I20" s="280"/>
      <c r="J20" s="280" t="str">
        <f>IF(入力!K27="","",入力!K27)</f>
        <v>陽翔</v>
      </c>
      <c r="K20" s="280"/>
      <c r="L20" s="280"/>
      <c r="M20" s="280"/>
      <c r="N20" s="287"/>
      <c r="O20" s="291"/>
      <c r="P20" s="291"/>
      <c r="Q20" s="168"/>
      <c r="R20" s="282"/>
      <c r="S20" s="285"/>
      <c r="T20" s="286"/>
      <c r="U20" s="99"/>
      <c r="V20" s="100"/>
      <c r="W20" s="291"/>
      <c r="X20" s="291"/>
      <c r="Y20" s="279" t="str">
        <f>IF(入力!Z27="","",入力!Z27)</f>
        <v>鴨志田</v>
      </c>
      <c r="Z20" s="280"/>
      <c r="AA20" s="280"/>
      <c r="AB20" s="280"/>
      <c r="AC20" s="280"/>
      <c r="AD20" s="280" t="str">
        <f>IF(入力!AE27="","",入力!AE27)</f>
        <v>拳斗</v>
      </c>
      <c r="AE20" s="280"/>
      <c r="AF20" s="280"/>
      <c r="AG20" s="280"/>
      <c r="AH20" s="287"/>
      <c r="AI20" s="291"/>
      <c r="AJ20" s="291"/>
      <c r="AK20" s="168"/>
      <c r="AL20" s="282"/>
      <c r="AM20" s="285"/>
      <c r="AN20" s="286"/>
    </row>
    <row r="21" spans="1:40" ht="18.75" customHeight="1">
      <c r="A21" s="89">
        <v>4</v>
      </c>
      <c r="B21" s="90"/>
      <c r="C21" s="290">
        <f>IF(入力!D28="","",入力!D28)</f>
        <v>4</v>
      </c>
      <c r="D21" s="290"/>
      <c r="E21" s="295" t="str">
        <f>IF(入力!F28="","",入力!F28)</f>
        <v>いいむら</v>
      </c>
      <c r="F21" s="288"/>
      <c r="G21" s="288"/>
      <c r="H21" s="288"/>
      <c r="I21" s="288"/>
      <c r="J21" s="288" t="str">
        <f>IF(入力!K28="","",入力!K28)</f>
        <v>こうた</v>
      </c>
      <c r="K21" s="288"/>
      <c r="L21" s="288"/>
      <c r="M21" s="288"/>
      <c r="N21" s="289"/>
      <c r="O21" s="290">
        <f>IF(入力!P28="","",入力!P28)</f>
        <v>3</v>
      </c>
      <c r="P21" s="290"/>
      <c r="Q21" s="281">
        <f>IF(入力!R28="","",入力!R28)</f>
        <v>173</v>
      </c>
      <c r="R21" s="143"/>
      <c r="S21" s="283" t="str">
        <f>IF(入力!T28="","",入力!T28)</f>
        <v>○</v>
      </c>
      <c r="T21" s="284"/>
      <c r="U21" s="89">
        <v>10</v>
      </c>
      <c r="V21" s="90"/>
      <c r="W21" s="290">
        <f>IF(入力!X28="","",入力!X28)</f>
        <v>10</v>
      </c>
      <c r="X21" s="290"/>
      <c r="Y21" s="295" t="str">
        <f>IF(入力!Z28="","",入力!Z28)</f>
        <v>きたがわ</v>
      </c>
      <c r="Z21" s="288"/>
      <c r="AA21" s="288"/>
      <c r="AB21" s="288"/>
      <c r="AC21" s="288"/>
      <c r="AD21" s="288" t="str">
        <f>IF(入力!AE28="","",入力!AE28)</f>
        <v>ゆうだい</v>
      </c>
      <c r="AE21" s="288"/>
      <c r="AF21" s="288"/>
      <c r="AG21" s="288"/>
      <c r="AH21" s="289"/>
      <c r="AI21" s="290">
        <f>IF(入力!AJ28="","",入力!AJ28)</f>
        <v>3</v>
      </c>
      <c r="AJ21" s="290"/>
      <c r="AK21" s="281">
        <f>IF(入力!AL28="","",入力!AL28)</f>
        <v>173</v>
      </c>
      <c r="AL21" s="143"/>
      <c r="AM21" s="283" t="str">
        <f>IF(入力!AN28="","",入力!AN28)</f>
        <v>○</v>
      </c>
      <c r="AN21" s="284"/>
    </row>
    <row r="22" spans="1:40" ht="37.5" customHeight="1">
      <c r="A22" s="107"/>
      <c r="B22" s="108"/>
      <c r="C22" s="291"/>
      <c r="D22" s="291"/>
      <c r="E22" s="279" t="str">
        <f>IF(入力!F29="","",入力!F29)</f>
        <v>飯村</v>
      </c>
      <c r="F22" s="280"/>
      <c r="G22" s="280"/>
      <c r="H22" s="280"/>
      <c r="I22" s="280"/>
      <c r="J22" s="280" t="str">
        <f>IF(入力!K29="","",入力!K29)</f>
        <v>厚太</v>
      </c>
      <c r="K22" s="280"/>
      <c r="L22" s="280"/>
      <c r="M22" s="280"/>
      <c r="N22" s="287"/>
      <c r="O22" s="291"/>
      <c r="P22" s="291"/>
      <c r="Q22" s="168"/>
      <c r="R22" s="282"/>
      <c r="S22" s="285"/>
      <c r="T22" s="286"/>
      <c r="U22" s="107"/>
      <c r="V22" s="108"/>
      <c r="W22" s="291"/>
      <c r="X22" s="291"/>
      <c r="Y22" s="279" t="str">
        <f>IF(入力!Z29="","",入力!Z29)</f>
        <v>北川</v>
      </c>
      <c r="Z22" s="280"/>
      <c r="AA22" s="280"/>
      <c r="AB22" s="280"/>
      <c r="AC22" s="280"/>
      <c r="AD22" s="280" t="str">
        <f>IF(入力!AE29="","",入力!AE29)</f>
        <v>雄大</v>
      </c>
      <c r="AE22" s="280"/>
      <c r="AF22" s="280"/>
      <c r="AG22" s="280"/>
      <c r="AH22" s="287"/>
      <c r="AI22" s="291"/>
      <c r="AJ22" s="291"/>
      <c r="AK22" s="168"/>
      <c r="AL22" s="282"/>
      <c r="AM22" s="285"/>
      <c r="AN22" s="286"/>
    </row>
    <row r="23" spans="1:40" ht="18.75" customHeight="1">
      <c r="A23" s="99">
        <v>5</v>
      </c>
      <c r="B23" s="100"/>
      <c r="C23" s="290">
        <f>IF(入力!D30="","",入力!D30)</f>
        <v>5</v>
      </c>
      <c r="D23" s="290"/>
      <c r="E23" s="295" t="str">
        <f>IF(入力!F30="","",入力!F30)</f>
        <v>ひろせ</v>
      </c>
      <c r="F23" s="288"/>
      <c r="G23" s="288"/>
      <c r="H23" s="288"/>
      <c r="I23" s="288"/>
      <c r="J23" s="288" t="str">
        <f>IF(入力!K30="","",入力!K30)</f>
        <v>たける</v>
      </c>
      <c r="K23" s="288"/>
      <c r="L23" s="288"/>
      <c r="M23" s="288"/>
      <c r="N23" s="289"/>
      <c r="O23" s="290">
        <f>IF(入力!P30="","",入力!P30)</f>
        <v>3</v>
      </c>
      <c r="P23" s="290"/>
      <c r="Q23" s="281">
        <f>IF(入力!R30="","",入力!R30)</f>
        <v>169</v>
      </c>
      <c r="R23" s="143"/>
      <c r="S23" s="283" t="str">
        <f>IF(入力!T30="","",入力!T30)</f>
        <v>○</v>
      </c>
      <c r="T23" s="284"/>
      <c r="U23" s="82">
        <v>11</v>
      </c>
      <c r="V23" s="83"/>
      <c r="W23" s="290">
        <f>IF(入力!X30="","",入力!X30)</f>
        <v>11</v>
      </c>
      <c r="X23" s="290"/>
      <c r="Y23" s="295" t="str">
        <f>IF(入力!Z30="","",入力!Z30)</f>
        <v>たかはし</v>
      </c>
      <c r="Z23" s="288"/>
      <c r="AA23" s="288"/>
      <c r="AB23" s="288"/>
      <c r="AC23" s="288"/>
      <c r="AD23" s="288" t="str">
        <f>IF(入力!AE30="","",入力!AE30)</f>
        <v>ともき</v>
      </c>
      <c r="AE23" s="288"/>
      <c r="AF23" s="288"/>
      <c r="AG23" s="288"/>
      <c r="AH23" s="289"/>
      <c r="AI23" s="290">
        <f>IF(入力!AJ30="","",入力!AJ30)</f>
        <v>3</v>
      </c>
      <c r="AJ23" s="290"/>
      <c r="AK23" s="281">
        <f>IF(入力!AL30="","",入力!AL30)</f>
        <v>168</v>
      </c>
      <c r="AL23" s="143"/>
      <c r="AM23" s="283" t="str">
        <f>IF(入力!AN30="","",入力!AN30)</f>
        <v>○</v>
      </c>
      <c r="AN23" s="284"/>
    </row>
    <row r="24" spans="1:40" ht="37.5" customHeight="1">
      <c r="A24" s="99"/>
      <c r="B24" s="100"/>
      <c r="C24" s="291"/>
      <c r="D24" s="291"/>
      <c r="E24" s="279" t="str">
        <f>IF(入力!F31="","",入力!F31)</f>
        <v>廣瀬</v>
      </c>
      <c r="F24" s="280"/>
      <c r="G24" s="280"/>
      <c r="H24" s="280"/>
      <c r="I24" s="280"/>
      <c r="J24" s="280" t="str">
        <f>IF(入力!K31="","",入力!K31)</f>
        <v>尊</v>
      </c>
      <c r="K24" s="280"/>
      <c r="L24" s="280"/>
      <c r="M24" s="280"/>
      <c r="N24" s="287"/>
      <c r="O24" s="291"/>
      <c r="P24" s="291"/>
      <c r="Q24" s="168"/>
      <c r="R24" s="282"/>
      <c r="S24" s="285"/>
      <c r="T24" s="286"/>
      <c r="U24" s="82"/>
      <c r="V24" s="83"/>
      <c r="W24" s="291"/>
      <c r="X24" s="291"/>
      <c r="Y24" s="279" t="str">
        <f>IF(入力!Z31="","",入力!Z31)</f>
        <v>髙橋</v>
      </c>
      <c r="Z24" s="280"/>
      <c r="AA24" s="280"/>
      <c r="AB24" s="280"/>
      <c r="AC24" s="280"/>
      <c r="AD24" s="280" t="str">
        <f>IF(入力!AE31="","",入力!AE31)</f>
        <v>公輝</v>
      </c>
      <c r="AE24" s="280"/>
      <c r="AF24" s="280"/>
      <c r="AG24" s="280"/>
      <c r="AH24" s="287"/>
      <c r="AI24" s="291"/>
      <c r="AJ24" s="291"/>
      <c r="AK24" s="168"/>
      <c r="AL24" s="282"/>
      <c r="AM24" s="285"/>
      <c r="AN24" s="286"/>
    </row>
    <row r="25" spans="1:40" ht="18.75" customHeight="1">
      <c r="A25" s="89">
        <v>6</v>
      </c>
      <c r="B25" s="90"/>
      <c r="C25" s="290">
        <f>IF(入力!D32="","",入力!D32)</f>
        <v>6</v>
      </c>
      <c r="D25" s="290"/>
      <c r="E25" s="295" t="str">
        <f>IF(入力!F32="","",入力!F32)</f>
        <v>こいけ</v>
      </c>
      <c r="F25" s="288"/>
      <c r="G25" s="288"/>
      <c r="H25" s="288"/>
      <c r="I25" s="288"/>
      <c r="J25" s="288" t="str">
        <f>IF(入力!K32="","",入力!K32)</f>
        <v>ゆうせい</v>
      </c>
      <c r="K25" s="288"/>
      <c r="L25" s="288"/>
      <c r="M25" s="288"/>
      <c r="N25" s="289"/>
      <c r="O25" s="290">
        <f>IF(入力!P32="","",入力!P32)</f>
        <v>3</v>
      </c>
      <c r="P25" s="290"/>
      <c r="Q25" s="281">
        <f>IF(入力!R32="","",入力!R32)</f>
        <v>171</v>
      </c>
      <c r="R25" s="143"/>
      <c r="S25" s="283" t="str">
        <f>IF(入力!T32="","",入力!T32)</f>
        <v>○</v>
      </c>
      <c r="T25" s="284"/>
      <c r="U25" s="82">
        <v>12</v>
      </c>
      <c r="V25" s="83"/>
      <c r="W25" s="290">
        <f>IF(入力!X32="","",入力!X32)</f>
        <v>12</v>
      </c>
      <c r="X25" s="290"/>
      <c r="Y25" s="295" t="str">
        <f>IF(入力!Z32="","",入力!Z32)</f>
        <v>たかはし</v>
      </c>
      <c r="Z25" s="288"/>
      <c r="AA25" s="288"/>
      <c r="AB25" s="288"/>
      <c r="AC25" s="288"/>
      <c r="AD25" s="288" t="str">
        <f>IF(入力!AE32="","",入力!AE32)</f>
        <v>れん</v>
      </c>
      <c r="AE25" s="288"/>
      <c r="AF25" s="288"/>
      <c r="AG25" s="288"/>
      <c r="AH25" s="289"/>
      <c r="AI25" s="290">
        <f>IF(入力!AJ32="","",入力!AJ32)</f>
        <v>3</v>
      </c>
      <c r="AJ25" s="290"/>
      <c r="AK25" s="281">
        <f>IF(入力!AL32="","",入力!AL32)</f>
        <v>161</v>
      </c>
      <c r="AL25" s="143"/>
      <c r="AM25" s="283" t="str">
        <f>IF(入力!AN32="","",入力!AN32)</f>
        <v>○</v>
      </c>
      <c r="AN25" s="284"/>
    </row>
    <row r="26" spans="1:40" ht="37.5" customHeight="1" thickBot="1">
      <c r="A26" s="91"/>
      <c r="B26" s="92"/>
      <c r="C26" s="304"/>
      <c r="D26" s="304"/>
      <c r="E26" s="321" t="str">
        <f>IF(入力!F33="","",入力!F33)</f>
        <v>小池</v>
      </c>
      <c r="F26" s="322"/>
      <c r="G26" s="322"/>
      <c r="H26" s="322"/>
      <c r="I26" s="322"/>
      <c r="J26" s="322" t="str">
        <f>IF(入力!K33="","",入力!K33)</f>
        <v>結聖</v>
      </c>
      <c r="K26" s="322"/>
      <c r="L26" s="322"/>
      <c r="M26" s="322"/>
      <c r="N26" s="323"/>
      <c r="O26" s="304"/>
      <c r="P26" s="304"/>
      <c r="Q26" s="305"/>
      <c r="R26" s="146"/>
      <c r="S26" s="302"/>
      <c r="T26" s="303"/>
      <c r="U26" s="84"/>
      <c r="V26" s="85"/>
      <c r="W26" s="304"/>
      <c r="X26" s="304"/>
      <c r="Y26" s="321" t="str">
        <f>IF(入力!Z33="","",入力!Z33)</f>
        <v>高橋</v>
      </c>
      <c r="Z26" s="322"/>
      <c r="AA26" s="322"/>
      <c r="AB26" s="322"/>
      <c r="AC26" s="322"/>
      <c r="AD26" s="322" t="str">
        <f>IF(入力!AE33="","",入力!AE33)</f>
        <v>蓮</v>
      </c>
      <c r="AE26" s="322"/>
      <c r="AF26" s="322"/>
      <c r="AG26" s="322"/>
      <c r="AH26" s="323"/>
      <c r="AI26" s="304"/>
      <c r="AJ26" s="304"/>
      <c r="AK26" s="305"/>
      <c r="AL26" s="146"/>
      <c r="AM26" s="302"/>
      <c r="AN26" s="30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72" t="s">
        <v>603</v>
      </c>
      <c r="B1" s="37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72"/>
      <c r="B2" s="37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>
      <c r="A5" s="376" t="str">
        <f>入力!$B$1</f>
        <v>令和３年度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鵜原</v>
      </c>
      <c r="D16" s="32" t="str">
        <f>IF(入力!$K$13="","",入力!$K$13)</f>
        <v>孝祐</v>
      </c>
      <c r="E16" s="32" t="str">
        <f>IF(入力!$F$12="","",入力!$F$12)</f>
        <v>うはら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千田</v>
      </c>
      <c r="D17" s="32" t="str">
        <f>IF(入力!$AE$13="","",入力!$AE$13)</f>
        <v>佳佑</v>
      </c>
      <c r="E17" s="32" t="str">
        <f>IF(入力!$Z$12="","",入力!$Z$12)</f>
        <v>ちだ</v>
      </c>
      <c r="F17" s="32" t="str">
        <f>IF(入力!$AE$12="","",入力!$AE$12)</f>
        <v>けいすけ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櫻井</v>
      </c>
      <c r="D20" s="32" t="str">
        <f>IF(入力!$K$16="","",入力!$K$16)</f>
        <v>翼</v>
      </c>
      <c r="E20" s="32" t="str">
        <f>IF(入力!$F$15="","",入力!$F$15)</f>
        <v>さくらい</v>
      </c>
      <c r="F20" s="32" t="str">
        <f>IF(入力!$K$15="","",入力!$K$15)</f>
        <v>つばさ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青木</v>
      </c>
      <c r="D24" s="32" t="str">
        <f>IF(入力!$AE$16="","",入力!$AE$16)</f>
        <v>郁実</v>
      </c>
      <c r="E24" s="32" t="str">
        <f>IF(入力!$Z$15="","",入力!$Z$15)</f>
        <v>あおき</v>
      </c>
      <c r="F24" s="32" t="str">
        <f>IF(入力!$AE$15="","",入力!$AE$15)</f>
        <v>いくみ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青木</v>
      </c>
      <c r="D53" s="32" t="str">
        <f>IF(OR(L53&lt;&gt;"○",入力!K23=""),"",入力!K23)</f>
        <v>郁実</v>
      </c>
      <c r="E53" s="32" t="str">
        <f>IF(OR(L53&lt;&gt;"○",入力!F22=""),"",入力!F22)</f>
        <v>あおき</v>
      </c>
      <c r="F53" s="32" t="str">
        <f>IF(OR(L53&lt;&gt;"○",入力!K22=""),"",入力!K22)</f>
        <v>いくみ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岩本</v>
      </c>
      <c r="D54" s="32" t="str">
        <f>IF(OR(L54&lt;&gt;"○",入力!K25=""),"",入力!K25)</f>
        <v>拡樹</v>
      </c>
      <c r="E54" s="32" t="str">
        <f>IF(OR(L54&lt;&gt;"○",入力!F24=""),"",入力!F24)</f>
        <v>いわもと</v>
      </c>
      <c r="F54" s="32" t="str">
        <f>IF(OR(L54&lt;&gt;"○",入力!K24=""),"",入力!K24)</f>
        <v>ひろき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陽翔</v>
      </c>
      <c r="E55" s="32" t="str">
        <f>IF(OR(L55&lt;&gt;"○",入力!F26=""),"",入力!F26)</f>
        <v>たかはし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飯村</v>
      </c>
      <c r="D56" s="32" t="str">
        <f>IF(OR(L56&lt;&gt;"○",入力!K29=""),"",入力!K29)</f>
        <v>厚太</v>
      </c>
      <c r="E56" s="32" t="str">
        <f>IF(OR(L56&lt;&gt;"○",入力!F28=""),"",入力!F28)</f>
        <v>いいむら</v>
      </c>
      <c r="F56" s="32" t="str">
        <f>IF(OR(L56&lt;&gt;"○",入力!K28=""),"",入力!K28)</f>
        <v>こうた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廣瀬</v>
      </c>
      <c r="D57" s="32" t="str">
        <f>IF(OR(L57&lt;&gt;"○",入力!K31=""),"",入力!K31)</f>
        <v>尊</v>
      </c>
      <c r="E57" s="32" t="str">
        <f>IF(OR(L57&lt;&gt;"○",入力!F30=""),"",入力!F30)</f>
        <v>ひろせ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小池</v>
      </c>
      <c r="D58" s="32" t="str">
        <f>IF(OR(L58&lt;&gt;"○",入力!K33=""),"",入力!K33)</f>
        <v>結聖</v>
      </c>
      <c r="E58" s="32" t="str">
        <f>IF(OR(L58&lt;&gt;"○",入力!F32=""),"",入力!F32)</f>
        <v>こいけ</v>
      </c>
      <c r="F58" s="32" t="str">
        <f>IF(OR(L58&lt;&gt;"○",入力!K32=""),"",入力!K32)</f>
        <v>ゆうせい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望歩</v>
      </c>
      <c r="E59" s="32" t="str">
        <f>IF(OR(L59&lt;&gt;"○",入力!Z22=""),"",入力!Z22)</f>
        <v>たなか</v>
      </c>
      <c r="F59" s="32" t="str">
        <f>IF(OR(L59&lt;&gt;"○",入力!AE22=""),"",入力!AE22)</f>
        <v>のあ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福島</v>
      </c>
      <c r="D60" s="32" t="str">
        <f>IF(OR(L60&lt;&gt;"○",入力!AE25=""),"",入力!AE25)</f>
        <v>優生</v>
      </c>
      <c r="E60" s="32" t="str">
        <f>IF(OR(L60&lt;&gt;"○",入力!Z24=""),"",入力!Z24)</f>
        <v>ふくしま</v>
      </c>
      <c r="F60" s="32" t="str">
        <f>IF(OR(L60&lt;&gt;"○",入力!AE24=""),"",入力!AE24)</f>
        <v>ゆうせい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鴨志田</v>
      </c>
      <c r="D61" s="32" t="str">
        <f>IF(OR(L61&lt;&gt;"○",入力!AE27=""),"",入力!AE27)</f>
        <v>拳斗</v>
      </c>
      <c r="E61" s="32" t="str">
        <f>IF(OR(L61&lt;&gt;"○",入力!Z26=""),"",入力!Z26)</f>
        <v>かもしだ</v>
      </c>
      <c r="F61" s="32" t="str">
        <f>IF(OR(L61&lt;&gt;"○",入力!AE26=""),"",入力!AE26)</f>
        <v>けんと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北川</v>
      </c>
      <c r="D62" s="32" t="str">
        <f>IF(OR(L62&lt;&gt;"○",入力!AE29=""),"",入力!AE29)</f>
        <v>雄大</v>
      </c>
      <c r="E62" s="32" t="str">
        <f>IF(OR(L62&lt;&gt;"○",入力!Z28=""),"",入力!Z28)</f>
        <v>きたがわ</v>
      </c>
      <c r="F62" s="32" t="str">
        <f>IF(OR(L62&lt;&gt;"○",入力!AE28=""),"",入力!AE28)</f>
        <v>ゆうだい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髙橋</v>
      </c>
      <c r="D63" s="32" t="str">
        <f>IF(OR(L63&lt;&gt;"○",入力!AE31=""),"",入力!AE31)</f>
        <v>公輝</v>
      </c>
      <c r="E63" s="32" t="str">
        <f>IF(OR(L63&lt;&gt;"○",入力!Z30=""),"",入力!Z30)</f>
        <v>たかはし</v>
      </c>
      <c r="F63" s="32" t="str">
        <f>IF(OR(L63&lt;&gt;"○",入力!AE30=""),"",入力!AE30)</f>
        <v>ともき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高橋</v>
      </c>
      <c r="D64" s="32" t="str">
        <f>IF(OR(L64&lt;&gt;"○",入力!AE33=""),"",入力!AE33)</f>
        <v>蓮</v>
      </c>
      <c r="E64" s="32" t="str">
        <f>IF(OR(L64&lt;&gt;"○",入力!Z32=""),"",入力!Z32)</f>
        <v>たかはし</v>
      </c>
      <c r="F64" s="32" t="str">
        <f>IF(OR(L64&lt;&gt;"○",入力!AE32=""),"",入力!AE32)</f>
        <v>れん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湯河原町教育委員会</cp:lastModifiedBy>
  <cp:lastPrinted>2021-05-07T09:07:40Z</cp:lastPrinted>
  <dcterms:created xsi:type="dcterms:W3CDTF">2006-11-03T01:52:14Z</dcterms:created>
  <dcterms:modified xsi:type="dcterms:W3CDTF">2021-05-07T09:37:43Z</dcterms:modified>
</cp:coreProperties>
</file>