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05128351\Desktop\Uetera\Volleyball\"/>
    </mc:Choice>
  </mc:AlternateContent>
  <bookViews>
    <workbookView xWindow="0" yWindow="465" windowWidth="20745" windowHeight="117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/>
  <c r="C16" i="14"/>
  <c r="D16" i="14"/>
  <c r="C17" i="14"/>
  <c r="D17" i="14"/>
  <c r="H7" i="14"/>
  <c r="P7" i="14"/>
  <c r="I7" i="14"/>
  <c r="M7" i="14"/>
  <c r="Q7" i="14"/>
  <c r="L7" i="14"/>
  <c r="F7" i="14"/>
  <c r="J7" i="14"/>
  <c r="N7" i="14"/>
  <c r="R7" i="14"/>
  <c r="E9" i="14"/>
  <c r="E7" i="14"/>
  <c r="G7" i="14"/>
  <c r="K7" i="14"/>
  <c r="O7" i="14"/>
  <c r="S7" i="14"/>
  <c r="C7" i="14"/>
  <c r="A7" i="14"/>
  <c r="G9" i="14"/>
  <c r="M9" i="14"/>
  <c r="I9" i="14"/>
  <c r="N9" i="14"/>
  <c r="K9" i="14"/>
  <c r="O9" i="14"/>
  <c r="F9" i="14"/>
  <c r="L9" i="14"/>
  <c r="L64" i="14"/>
  <c r="J64" i="14"/>
  <c r="I64" i="14"/>
  <c r="F64" i="14"/>
  <c r="L63" i="14"/>
  <c r="J63" i="14"/>
  <c r="I63" i="14"/>
  <c r="F63" i="14"/>
  <c r="L62" i="14"/>
  <c r="J62" i="14"/>
  <c r="I62" i="14"/>
  <c r="F62" i="14"/>
  <c r="L61" i="14"/>
  <c r="J61" i="14"/>
  <c r="I61" i="14"/>
  <c r="F61" i="14"/>
  <c r="L60" i="14"/>
  <c r="J60" i="14"/>
  <c r="I60" i="14"/>
  <c r="F60" i="14"/>
  <c r="L59" i="14"/>
  <c r="J59" i="14"/>
  <c r="I59" i="14"/>
  <c r="F59" i="14"/>
  <c r="L58" i="14"/>
  <c r="J58" i="14"/>
  <c r="I58" i="14"/>
  <c r="F58" i="14"/>
  <c r="L57" i="14"/>
  <c r="J57" i="14"/>
  <c r="I57" i="14"/>
  <c r="F57" i="14"/>
  <c r="L56" i="14"/>
  <c r="J56" i="14"/>
  <c r="I56" i="14"/>
  <c r="F56" i="14"/>
  <c r="L55" i="14"/>
  <c r="J55" i="14"/>
  <c r="I55" i="14"/>
  <c r="F55" i="14"/>
  <c r="L54" i="14"/>
  <c r="J54" i="14"/>
  <c r="I54" i="14"/>
  <c r="F54" i="14"/>
  <c r="L53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/>
  <c r="I5" i="14"/>
  <c r="A1" i="9"/>
  <c r="H2" i="9"/>
  <c r="B58" i="14"/>
  <c r="B57" i="14"/>
  <c r="B56" i="14"/>
  <c r="B55" i="14"/>
  <c r="B54" i="14"/>
  <c r="B53" i="14"/>
  <c r="B64" i="14"/>
  <c r="B63" i="14"/>
  <c r="B62" i="14"/>
  <c r="B61" i="14"/>
  <c r="B60" i="14"/>
  <c r="B59" i="14"/>
  <c r="F24" i="14"/>
  <c r="E24" i="14"/>
  <c r="D24" i="14"/>
  <c r="C24" i="14"/>
  <c r="F20" i="14"/>
  <c r="E20" i="14"/>
  <c r="D20" i="14"/>
  <c r="C20" i="14"/>
  <c r="A54" i="14"/>
  <c r="A55" i="14"/>
  <c r="A56" i="14"/>
  <c r="A57" i="14"/>
  <c r="A58" i="14"/>
  <c r="Q17" i="14"/>
  <c r="F17" i="14"/>
  <c r="E17" i="14"/>
  <c r="F16" i="14"/>
  <c r="E16" i="14"/>
  <c r="A5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B9" i="14"/>
  <c r="F3" i="11"/>
  <c r="B8" i="14"/>
  <c r="B7" i="14"/>
  <c r="Z7" i="11"/>
  <c r="D9" i="14"/>
  <c r="Z2" i="11"/>
  <c r="D8" i="14"/>
  <c r="D7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</calcChain>
</file>

<file path=xl/sharedStrings.xml><?xml version="1.0" encoding="utf-8"?>
<sst xmlns="http://schemas.openxmlformats.org/spreadsheetml/2006/main" count="1439" uniqueCount="733">
  <si>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</si>
  <si>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</si>
  <si>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</si>
  <si>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</si>
  <si>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</si>
  <si>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</si>
  <si>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</si>
  <si>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</si>
  <si>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</si>
  <si>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</si>
  <si>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</si>
  <si>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</si>
  <si>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</si>
  <si>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</si>
  <si>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</si>
  <si>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</si>
  <si>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</si>
  <si>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</si>
  <si>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</si>
  <si>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</si>
  <si>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</si>
  <si>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</si>
  <si>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</si>
  <si>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</si>
  <si>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</si>
  <si>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</si>
  <si>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</si>
  <si>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</si>
  <si>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</si>
  <si>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</si>
  <si>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</si>
  <si>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</si>
  <si>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</si>
  <si>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</si>
  <si>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</si>
  <si>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</si>
  <si>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</si>
  <si>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</si>
  <si>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</si>
  <si>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</si>
  <si>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</si>
  <si>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</si>
  <si>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</si>
  <si>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</si>
  <si>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</si>
  <si>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</si>
  <si>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</si>
  <si>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</si>
  <si>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</si>
  <si>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</si>
  <si>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</si>
  <si>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</si>
  <si>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</si>
  <si>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</si>
  <si>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</si>
  <si>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</si>
  <si>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</si>
  <si>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</si>
  <si>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</si>
  <si>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</si>
  <si>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</si>
  <si>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</si>
  <si>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</si>
  <si>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</si>
  <si>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</si>
  <si>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</si>
  <si>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</si>
  <si>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</si>
  <si>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</si>
  <si>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</si>
  <si>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</si>
  <si>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</si>
  <si>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</si>
  <si>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</si>
  <si>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</si>
  <si>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</si>
  <si>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</si>
  <si>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</si>
  <si>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</si>
  <si>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</si>
  <si>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</si>
  <si>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</si>
  <si>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</si>
  <si>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</si>
  <si>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</si>
  <si>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</si>
  <si>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</si>
  <si>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</si>
  <si>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</si>
  <si>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</si>
  <si>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</si>
  <si>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</si>
  <si>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</si>
  <si>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</si>
  <si>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</si>
  <si>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</si>
  <si>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</si>
  <si>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</si>
  <si>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</si>
  <si>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</si>
  <si>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</si>
  <si>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</si>
  <si>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</si>
  <si>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</si>
  <si>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</si>
  <si>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</si>
  <si>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</si>
  <si>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</si>
  <si>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</si>
  <si>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</si>
  <si>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</si>
  <si>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</si>
  <si>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</si>
  <si>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</si>
  <si>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</si>
  <si>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</si>
  <si>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</si>
  <si>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</si>
  <si>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</si>
  <si>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</si>
  <si>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</si>
  <si>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</si>
  <si>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</si>
  <si>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</si>
  <si>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</si>
  <si>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</si>
  <si>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</si>
  <si>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</si>
  <si>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</si>
  <si>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</si>
  <si>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</si>
  <si>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</si>
  <si>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</si>
  <si>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</si>
  <si>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</si>
  <si>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</si>
  <si>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</si>
  <si>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</si>
  <si>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</si>
  <si>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</si>
  <si>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</si>
  <si>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</si>
  <si>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</si>
  <si>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</si>
  <si>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</si>
  <si>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</si>
  <si>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</si>
  <si>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</si>
  <si>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</si>
  <si>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</si>
  <si>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</si>
  <si>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</si>
  <si>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</si>
  <si>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</si>
  <si>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</si>
  <si>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</si>
  <si>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</si>
  <si>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</si>
  <si>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</si>
  <si>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</si>
  <si>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</si>
  <si>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</si>
  <si>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</si>
  <si>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</si>
  <si>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</si>
  <si>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</si>
  <si>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</si>
  <si>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</si>
  <si>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</si>
  <si>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</si>
  <si>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</si>
  <si>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</si>
  <si>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</si>
  <si>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</si>
  <si>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</si>
  <si>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</si>
  <si>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</si>
  <si>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</si>
  <si>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</si>
  <si>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</si>
  <si>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</si>
  <si>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</si>
  <si>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</si>
  <si>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</si>
  <si>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</si>
  <si>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</si>
  <si>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</si>
  <si>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</si>
  <si>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</si>
  <si>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</si>
  <si>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</si>
  <si>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</si>
  <si>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</si>
  <si>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</si>
  <si>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</si>
  <si>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</si>
  <si>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</si>
  <si>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</si>
  <si>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</si>
  <si>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</si>
  <si>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</si>
  <si>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</si>
  <si>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</si>
  <si>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</si>
  <si>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</si>
  <si>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</si>
  <si>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</si>
  <si>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</si>
  <si>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</si>
  <si>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</si>
  <si>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</si>
  <si>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</si>
  <si>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</si>
  <si>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</si>
  <si>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</si>
  <si>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</si>
  <si>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</si>
  <si>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</si>
  <si>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</si>
  <si>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</si>
  <si>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</si>
  <si>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</si>
  <si>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</si>
  <si>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</si>
  <si>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</si>
  <si>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</si>
  <si>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</si>
  <si>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</si>
  <si>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</si>
  <si>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</si>
  <si>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</si>
  <si>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</si>
  <si>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</si>
  <si>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</si>
  <si>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</si>
  <si>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</si>
  <si>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</si>
  <si>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</si>
  <si>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</si>
  <si>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</si>
  <si>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</si>
  <si>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</si>
  <si>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</si>
  <si>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</si>
  <si>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</si>
  <si>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</si>
  <si>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</si>
  <si>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</si>
  <si>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</si>
  <si>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</si>
  <si>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</si>
  <si>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</si>
  <si>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</si>
  <si>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</si>
  <si>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</si>
  <si>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</si>
  <si>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</si>
  <si>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</si>
  <si>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</si>
  <si>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</si>
  <si>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</si>
  <si>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</si>
  <si>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</si>
  <si>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</si>
  <si>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</si>
  <si>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</si>
  <si>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</si>
  <si>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</si>
  <si>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</si>
  <si>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</si>
  <si>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</si>
  <si>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</si>
  <si>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</si>
  <si>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</si>
  <si>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</si>
  <si>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</si>
  <si>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</si>
  <si>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</si>
  <si>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</si>
  <si>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</si>
  <si>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</si>
  <si>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</si>
  <si>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</si>
  <si>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</si>
  <si>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</si>
  <si>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</si>
  <si>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</si>
  <si>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</si>
  <si>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</si>
  <si>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</si>
  <si>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</si>
  <si>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</si>
  <si>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</si>
  <si>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</si>
  <si>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</si>
  <si>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</si>
  <si>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</si>
  <si>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</si>
  <si>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</si>
  <si>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</si>
  <si>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</si>
  <si>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</si>
  <si>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</si>
  <si>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</si>
  <si>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</si>
  <si>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</si>
  <si>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</si>
  <si>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</si>
  <si>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</si>
  <si>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</si>
  <si>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</si>
  <si>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</si>
  <si>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</si>
  <si>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</si>
  <si>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</si>
  <si>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</si>
  <si>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</si>
  <si>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</si>
  <si>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</si>
  <si>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</si>
  <si>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</si>
  <si>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</si>
  <si>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</si>
  <si>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</si>
  <si>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</si>
  <si>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</si>
  <si>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</si>
  <si>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</si>
  <si>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</si>
  <si>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</si>
  <si>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</si>
  <si>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</si>
  <si>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</si>
  <si>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</si>
  <si>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</si>
  <si>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</si>
  <si>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</si>
  <si>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</si>
  <si>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</si>
  <si>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</si>
  <si>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</si>
  <si>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</si>
  <si>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</si>
  <si>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</si>
  <si>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</si>
  <si>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</si>
  <si>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</si>
  <si>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</si>
  <si>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</si>
  <si>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</si>
  <si>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</si>
  <si>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</si>
  <si>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</si>
  <si>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</si>
  <si>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</si>
  <si>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</si>
  <si>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</si>
  <si>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</si>
  <si>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</si>
  <si>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</si>
  <si>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</si>
  <si>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</si>
  <si>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</si>
  <si>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</si>
  <si>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</si>
  <si>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</si>
  <si>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</si>
  <si>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</si>
  <si>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</si>
  <si>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</si>
  <si>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</si>
  <si>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</si>
  <si>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</si>
  <si>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</si>
  <si>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</si>
  <si>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</si>
  <si>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</si>
  <si>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</si>
  <si>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</si>
  <si>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</si>
  <si>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</si>
  <si>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</si>
  <si>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</si>
  <si>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</si>
  <si>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</si>
  <si>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</si>
  <si>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</si>
  <si>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</si>
  <si>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</si>
  <si>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</si>
  <si>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</si>
  <si>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</si>
  <si>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</si>
  <si>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</si>
  <si>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</si>
  <si>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</si>
  <si>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</si>
  <si>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</si>
  <si>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</si>
  <si>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</si>
  <si>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</si>
  <si>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</si>
  <si>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</si>
  <si>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</si>
  <si>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</si>
  <si>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</si>
  <si>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</si>
  <si>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</si>
  <si>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</si>
  <si>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</si>
  <si>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</si>
  <si>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</si>
  <si>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</si>
  <si>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</si>
  <si>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</si>
  <si>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</si>
  <si>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</si>
  <si>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</si>
  <si>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</si>
  <si>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</si>
  <si>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</si>
  <si>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</si>
  <si>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</si>
  <si>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</si>
  <si>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</si>
  <si>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</si>
  <si>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</si>
  <si>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</si>
  <si>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</si>
  <si>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</si>
  <si>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</si>
  <si>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</si>
  <si>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</si>
  <si>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</si>
  <si>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</si>
  <si>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</si>
  <si>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</si>
  <si>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</si>
  <si>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</si>
  <si>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</si>
  <si>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</si>
  <si>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</si>
  <si>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</si>
  <si>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</si>
  <si>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</si>
  <si>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</si>
  <si>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</si>
  <si>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</si>
  <si>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</si>
  <si>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</si>
  <si>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</si>
  <si>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</si>
  <si>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</si>
  <si>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</si>
  <si>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</si>
  <si>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</si>
  <si>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</si>
  <si>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</si>
  <si>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</si>
  <si>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</si>
  <si>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</si>
  <si>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</si>
  <si>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</si>
  <si>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</si>
  <si>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</si>
  <si>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</si>
  <si>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</si>
  <si>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</si>
  <si>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</si>
  <si>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</si>
  <si>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</si>
  <si>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</si>
  <si>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</si>
  <si>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</si>
  <si>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</si>
  <si>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</si>
  <si>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</si>
  <si>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</si>
  <si>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</si>
  <si>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</si>
  <si>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</si>
  <si>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</si>
  <si>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</si>
  <si>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</si>
  <si>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</si>
  <si>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</si>
  <si>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</si>
  <si>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</si>
  <si>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</si>
  <si>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</si>
  <si>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</si>
  <si>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</si>
  <si>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</si>
  <si>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</si>
  <si>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</si>
  <si>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</si>
  <si>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</si>
  <si>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</si>
  <si>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</si>
  <si>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</si>
  <si>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</si>
  <si>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</si>
  <si>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</si>
  <si>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</si>
  <si>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</si>
  <si>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</si>
  <si>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</si>
  <si>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</si>
  <si>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</si>
  <si>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</si>
  <si>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</si>
  <si>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</si>
  <si>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</si>
  <si>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</si>
  <si>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</si>
  <si>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</si>
  <si>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</si>
  <si>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</si>
  <si>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</si>
  <si>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</si>
  <si>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</si>
  <si>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</si>
  <si>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</si>
  <si>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</si>
  <si>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</si>
  <si>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</si>
  <si>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</si>
  <si>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</si>
  <si>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</si>
  <si>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</si>
  <si>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</si>
  <si>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</si>
  <si>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</si>
  <si>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</si>
  <si>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</si>
  <si>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</si>
  <si>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</si>
  <si>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</si>
  <si>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</si>
  <si>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</si>
  <si>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</si>
  <si>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</si>
  <si>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</si>
  <si>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</si>
  <si>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</si>
  <si>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</si>
  <si>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</si>
  <si>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</si>
  <si>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</si>
  <si>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</si>
  <si>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</si>
  <si>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</si>
  <si>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</si>
  <si>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</si>
  <si>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</si>
  <si>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</si>
  <si>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</si>
  <si>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</si>
  <si>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</si>
  <si>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</si>
  <si>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</si>
  <si>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</si>
  <si>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</si>
  <si>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</si>
  <si>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</si>
  <si>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</si>
  <si>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</si>
  <si>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</si>
  <si>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</si>
  <si>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</si>
  <si>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</si>
  <si>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</si>
  <si>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</si>
  <si>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</si>
  <si>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</si>
  <si>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</si>
  <si>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</si>
  <si>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</si>
  <si>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</si>
  <si>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</si>
  <si>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</si>
  <si>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</si>
  <si>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</si>
  <si>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</si>
  <si>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</si>
  <si>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</si>
  <si>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</si>
  <si>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</si>
  <si>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</si>
  <si>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</si>
  <si>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</si>
  <si>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</si>
  <si>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</si>
  <si>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</si>
  <si>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</si>
  <si>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</si>
  <si>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</si>
  <si>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</si>
  <si>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</si>
  <si>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</si>
  <si>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</si>
  <si>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</si>
  <si>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</si>
  <si>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</si>
  <si>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</si>
  <si>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</si>
  <si>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</si>
  <si>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</si>
  <si>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</si>
  <si>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</si>
  <si>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</si>
  <si>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</si>
  <si>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</si>
  <si>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</si>
  <si>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</si>
  <si>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</si>
  <si>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</si>
  <si>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</si>
  <si>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</si>
  <si>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</si>
  <si>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</si>
  <si>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</si>
  <si>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</si>
  <si>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</si>
  <si>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</si>
  <si>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</si>
  <si>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</si>
  <si>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</si>
  <si>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</si>
  <si>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</si>
  <si>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</si>
  <si>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</si>
  <si>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</si>
  <si>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</si>
  <si>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</si>
  <si>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</si>
  <si>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</si>
  <si>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</si>
  <si>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</si>
  <si>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</si>
  <si>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</si>
  <si>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</si>
  <si>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</si>
  <si>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</si>
  <si>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</si>
  <si>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</si>
  <si>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</si>
  <si>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</si>
  <si>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</si>
  <si>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</si>
  <si>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</si>
  <si>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</si>
  <si>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</si>
  <si>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</si>
  <si>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</si>
  <si>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</si>
  <si>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</si>
  <si>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</si>
  <si>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</si>
  <si>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</si>
  <si>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</si>
  <si>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</si>
  <si>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</si>
  <si>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</si>
  <si>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</si>
  <si>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</si>
  <si>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</si>
  <si>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</si>
  <si>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</si>
  <si>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</si>
  <si>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</si>
  <si>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</si>
  <si>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</si>
  <si>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</si>
  <si>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</si>
  <si>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</si>
  <si>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</si>
  <si>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</si>
  <si>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</si>
  <si>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</si>
  <si>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</si>
  <si>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</si>
  <si>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311</t>
    <phoneticPr fontId="2"/>
  </si>
  <si>
    <t>3210</t>
    <phoneticPr fontId="2"/>
  </si>
  <si>
    <t>045</t>
    <phoneticPr fontId="2"/>
  </si>
  <si>
    <t>9968</t>
    <phoneticPr fontId="2"/>
  </si>
  <si>
    <t>231</t>
    <phoneticPr fontId="2"/>
  </si>
  <si>
    <t>0821</t>
    <phoneticPr fontId="2"/>
  </si>
  <si>
    <t>横浜市中区本牧原22-1</t>
    <rPh sb="0" eb="3">
      <t>ヨコハマシ</t>
    </rPh>
    <rPh sb="3" eb="5">
      <t>ナカク</t>
    </rPh>
    <rPh sb="5" eb="7">
      <t>ホンモク</t>
    </rPh>
    <rPh sb="7" eb="8">
      <t>ハラ</t>
    </rPh>
    <phoneticPr fontId="2"/>
  </si>
  <si>
    <t>621</t>
    <phoneticPr fontId="2"/>
  </si>
  <si>
    <t>4500</t>
    <phoneticPr fontId="2"/>
  </si>
  <si>
    <t>622</t>
    <phoneticPr fontId="2"/>
  </si>
  <si>
    <t>7549</t>
    <phoneticPr fontId="2"/>
  </si>
  <si>
    <t>220</t>
    <phoneticPr fontId="2"/>
  </si>
  <si>
    <t>0073</t>
    <phoneticPr fontId="2"/>
  </si>
  <si>
    <t>横浜市西区岡野2-14-1</t>
    <rPh sb="0" eb="3">
      <t>ヨコハマシ</t>
    </rPh>
    <rPh sb="3" eb="5">
      <t>ニシク</t>
    </rPh>
    <rPh sb="5" eb="7">
      <t>オカノ</t>
    </rPh>
    <phoneticPr fontId="2"/>
  </si>
  <si>
    <t>上寺</t>
    <rPh sb="0" eb="1">
      <t>ウエ</t>
    </rPh>
    <rPh sb="1" eb="2">
      <t>テラ</t>
    </rPh>
    <phoneticPr fontId="2"/>
  </si>
  <si>
    <t>さくら子</t>
    <rPh sb="3" eb="4">
      <t>コ</t>
    </rPh>
    <phoneticPr fontId="2"/>
  </si>
  <si>
    <t>うえてら</t>
    <phoneticPr fontId="2"/>
  </si>
  <si>
    <t>さくらこ</t>
    <phoneticPr fontId="2"/>
  </si>
  <si>
    <t>きたうら</t>
    <phoneticPr fontId="2"/>
  </si>
  <si>
    <t>しょうこ</t>
    <phoneticPr fontId="2"/>
  </si>
  <si>
    <t>北浦</t>
    <rPh sb="0" eb="2">
      <t>キタウラ</t>
    </rPh>
    <phoneticPr fontId="2"/>
  </si>
  <si>
    <t>翔子</t>
    <rPh sb="0" eb="2">
      <t>ショウコ</t>
    </rPh>
    <phoneticPr fontId="2"/>
  </si>
  <si>
    <t>ながぬま</t>
    <phoneticPr fontId="2"/>
  </si>
  <si>
    <t>みはね</t>
    <phoneticPr fontId="2"/>
  </si>
  <si>
    <t>長沼</t>
    <rPh sb="0" eb="2">
      <t>ナガヌマ</t>
    </rPh>
    <phoneticPr fontId="2"/>
  </si>
  <si>
    <t>美羽</t>
    <rPh sb="0" eb="1">
      <t>ミ</t>
    </rPh>
    <rPh sb="1" eb="2">
      <t>ハネ</t>
    </rPh>
    <phoneticPr fontId="2"/>
  </si>
  <si>
    <t>みはね</t>
    <phoneticPr fontId="2"/>
  </si>
  <si>
    <t>ませ</t>
    <phoneticPr fontId="2"/>
  </si>
  <si>
    <t>ここな</t>
    <phoneticPr fontId="2"/>
  </si>
  <si>
    <t>間瀬</t>
    <rPh sb="0" eb="2">
      <t>マセ</t>
    </rPh>
    <phoneticPr fontId="2"/>
  </si>
  <si>
    <t>恋奈</t>
    <rPh sb="0" eb="1">
      <t>コイ</t>
    </rPh>
    <rPh sb="1" eb="2">
      <t>ナ</t>
    </rPh>
    <phoneticPr fontId="2"/>
  </si>
  <si>
    <t>しんごう</t>
    <phoneticPr fontId="2"/>
  </si>
  <si>
    <t>まこ</t>
    <phoneticPr fontId="2"/>
  </si>
  <si>
    <t>新郷</t>
    <rPh sb="0" eb="2">
      <t>シンゴウ</t>
    </rPh>
    <phoneticPr fontId="2"/>
  </si>
  <si>
    <t>真子</t>
    <rPh sb="0" eb="2">
      <t>マコ</t>
    </rPh>
    <phoneticPr fontId="2"/>
  </si>
  <si>
    <t>のじま</t>
    <phoneticPr fontId="2"/>
  </si>
  <si>
    <t>さあや</t>
    <phoneticPr fontId="2"/>
  </si>
  <si>
    <t>野島</t>
    <rPh sb="0" eb="2">
      <t>ノジマ</t>
    </rPh>
    <phoneticPr fontId="2"/>
  </si>
  <si>
    <t>沙彩</t>
    <rPh sb="0" eb="1">
      <t>サ</t>
    </rPh>
    <rPh sb="1" eb="2">
      <t>アヤ</t>
    </rPh>
    <phoneticPr fontId="2"/>
  </si>
  <si>
    <t>ながおか</t>
    <phoneticPr fontId="2"/>
  </si>
  <si>
    <t>あかり</t>
    <phoneticPr fontId="2"/>
  </si>
  <si>
    <t>長岡</t>
    <rPh sb="0" eb="2">
      <t>ナガオカ</t>
    </rPh>
    <phoneticPr fontId="2"/>
  </si>
  <si>
    <t>明花里</t>
    <rPh sb="0" eb="1">
      <t>ア</t>
    </rPh>
    <rPh sb="1" eb="2">
      <t>ハナ</t>
    </rPh>
    <rPh sb="2" eb="3">
      <t>リ</t>
    </rPh>
    <phoneticPr fontId="2"/>
  </si>
  <si>
    <t>みやもと</t>
    <phoneticPr fontId="2"/>
  </si>
  <si>
    <t>りお</t>
    <phoneticPr fontId="2"/>
  </si>
  <si>
    <t>宮本</t>
    <rPh sb="0" eb="2">
      <t>ミヤモト</t>
    </rPh>
    <phoneticPr fontId="2"/>
  </si>
  <si>
    <t>里桜</t>
    <rPh sb="0" eb="2">
      <t>リオ</t>
    </rPh>
    <phoneticPr fontId="2"/>
  </si>
  <si>
    <t>おおみぞ</t>
    <phoneticPr fontId="2"/>
  </si>
  <si>
    <t>ひな</t>
    <phoneticPr fontId="2"/>
  </si>
  <si>
    <t>大溝</t>
    <rPh sb="0" eb="2">
      <t>オオミゾ</t>
    </rPh>
    <phoneticPr fontId="2"/>
  </si>
  <si>
    <t>陽菜</t>
    <rPh sb="0" eb="2">
      <t>ヒナ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</si>
</sst>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SheetLayoutView="70" workbookViewId="0">
      <selection activeCell="G22" sqref="G22"/>
    </sheetView>
  </sheetViews>
  <sheetFormatPr defaultColWidth="38.375" defaultRowHeight="14.25"/>
  <cols>
    <col min="1" max="1" width="7.5" style="34" hidden="1" customWidth="1"/>
    <col min="2" max="2" width="6.37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37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37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37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37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37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37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37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37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37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37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37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37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3" zoomScaleSheetLayoutView="100" workbookViewId="0">
      <selection activeCell="B2" sqref="B2:H2"/>
    </sheetView>
  </sheetViews>
  <sheetFormatPr defaultColWidth="2.375" defaultRowHeight="13.5"/>
  <cols>
    <col min="1" max="1" width="8" style="3" customWidth="1"/>
    <col min="2" max="16384" width="2.37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SheetLayoutView="100" workbookViewId="0">
      <selection activeCell="R30" sqref="R30:S31"/>
    </sheetView>
  </sheetViews>
  <sheetFormatPr defaultColWidth="2.375" defaultRowHeight="13.5"/>
  <cols>
    <col min="1" max="1" width="8" style="3" customWidth="1"/>
    <col min="2" max="16384" width="2.37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1118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横浜市立岡野中学校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695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693</v>
      </c>
      <c r="G6" s="200"/>
      <c r="H6" s="37" t="s">
        <v>586</v>
      </c>
      <c r="I6" s="201" t="s">
        <v>694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685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>
        <v>2</v>
      </c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>
        <v>1121</v>
      </c>
      <c r="T7" s="210"/>
      <c r="U7" s="210"/>
      <c r="V7" s="210"/>
      <c r="W7" s="210"/>
      <c r="X7" s="210"/>
      <c r="Y7" s="97"/>
      <c r="Z7" s="212" t="str">
        <f>IF(S7="","",VLOOKUP(S7,チーム番号!A2:E501,2,FALSE))</f>
        <v>横浜</v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>横浜市立大鳥中学校</v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 t="s">
        <v>684</v>
      </c>
      <c r="AC9" s="220"/>
      <c r="AD9" s="220"/>
      <c r="AE9" s="220"/>
      <c r="AF9" s="4" t="s">
        <v>587</v>
      </c>
      <c r="AG9" s="220" t="s">
        <v>689</v>
      </c>
      <c r="AH9" s="220"/>
      <c r="AI9" s="220"/>
      <c r="AJ9" s="220"/>
      <c r="AK9" s="4" t="s">
        <v>587</v>
      </c>
      <c r="AL9" s="220" t="s">
        <v>690</v>
      </c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 t="s">
        <v>688</v>
      </c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 t="s">
        <v>686</v>
      </c>
      <c r="G11" s="200"/>
      <c r="H11" s="37" t="s">
        <v>592</v>
      </c>
      <c r="I11" s="201" t="s">
        <v>687</v>
      </c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 t="s">
        <v>684</v>
      </c>
      <c r="AC11" s="204"/>
      <c r="AD11" s="204"/>
      <c r="AE11" s="204"/>
      <c r="AF11" s="38" t="s">
        <v>587</v>
      </c>
      <c r="AG11" s="204" t="s">
        <v>691</v>
      </c>
      <c r="AH11" s="204"/>
      <c r="AI11" s="204"/>
      <c r="AJ11" s="204"/>
      <c r="AK11" s="38" t="s">
        <v>587</v>
      </c>
      <c r="AL11" s="204" t="s">
        <v>692</v>
      </c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698</v>
      </c>
      <c r="G12" s="181"/>
      <c r="H12" s="181"/>
      <c r="I12" s="181"/>
      <c r="J12" s="181"/>
      <c r="K12" s="181"/>
      <c r="L12" s="181" t="s">
        <v>699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700</v>
      </c>
      <c r="W12" s="185"/>
      <c r="X12" s="185"/>
      <c r="Y12" s="185"/>
      <c r="Z12" s="185"/>
      <c r="AA12" s="185"/>
      <c r="AB12" s="186" t="s">
        <v>701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696</v>
      </c>
      <c r="G13" s="167"/>
      <c r="H13" s="167"/>
      <c r="I13" s="167"/>
      <c r="J13" s="167"/>
      <c r="K13" s="167"/>
      <c r="L13" s="167" t="s">
        <v>697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702</v>
      </c>
      <c r="W13" s="173"/>
      <c r="X13" s="173"/>
      <c r="Y13" s="173"/>
      <c r="Z13" s="173"/>
      <c r="AA13" s="173"/>
      <c r="AB13" s="174" t="s">
        <v>703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704</v>
      </c>
      <c r="W14" s="86"/>
      <c r="X14" s="86"/>
      <c r="Y14" s="86"/>
      <c r="Z14" s="86"/>
      <c r="AA14" s="86"/>
      <c r="AB14" s="154" t="s">
        <v>705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706</v>
      </c>
      <c r="W15" s="79"/>
      <c r="X15" s="79"/>
      <c r="Y15" s="79"/>
      <c r="Z15" s="79"/>
      <c r="AA15" s="79"/>
      <c r="AB15" s="147" t="s">
        <v>707</v>
      </c>
      <c r="AC15" s="148"/>
      <c r="AD15" s="148"/>
      <c r="AE15" s="148"/>
      <c r="AF15" s="148"/>
      <c r="AG15" s="148"/>
      <c r="AH15" s="274">
        <v>7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704</v>
      </c>
      <c r="G20" s="120"/>
      <c r="H20" s="120"/>
      <c r="I20" s="120"/>
      <c r="J20" s="120"/>
      <c r="K20" s="120" t="s">
        <v>708</v>
      </c>
      <c r="L20" s="120"/>
      <c r="M20" s="120"/>
      <c r="N20" s="120"/>
      <c r="O20" s="121"/>
      <c r="P20" s="117">
        <v>2</v>
      </c>
      <c r="Q20" s="117"/>
      <c r="R20" s="108">
        <v>151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709</v>
      </c>
      <c r="AA20" s="120"/>
      <c r="AB20" s="120"/>
      <c r="AC20" s="120"/>
      <c r="AD20" s="120"/>
      <c r="AE20" s="120" t="s">
        <v>710</v>
      </c>
      <c r="AF20" s="120"/>
      <c r="AG20" s="120"/>
      <c r="AH20" s="120"/>
      <c r="AI20" s="121"/>
      <c r="AJ20" s="117">
        <v>2</v>
      </c>
      <c r="AK20" s="117"/>
      <c r="AL20" s="108">
        <v>154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706</v>
      </c>
      <c r="G21" s="113"/>
      <c r="H21" s="113"/>
      <c r="I21" s="113"/>
      <c r="J21" s="113"/>
      <c r="K21" s="113" t="s">
        <v>707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711</v>
      </c>
      <c r="AA21" s="113"/>
      <c r="AB21" s="113"/>
      <c r="AC21" s="113"/>
      <c r="AD21" s="113"/>
      <c r="AE21" s="113" t="s">
        <v>712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713</v>
      </c>
      <c r="G22" s="86"/>
      <c r="H22" s="86"/>
      <c r="I22" s="86"/>
      <c r="J22" s="86"/>
      <c r="K22" s="86" t="s">
        <v>714</v>
      </c>
      <c r="L22" s="86"/>
      <c r="M22" s="86"/>
      <c r="N22" s="86"/>
      <c r="O22" s="87"/>
      <c r="P22" s="76">
        <v>2</v>
      </c>
      <c r="Q22" s="76"/>
      <c r="R22" s="92">
        <v>169</v>
      </c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715</v>
      </c>
      <c r="G23" s="104"/>
      <c r="H23" s="104"/>
      <c r="I23" s="104"/>
      <c r="J23" s="104"/>
      <c r="K23" s="104" t="s">
        <v>716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717</v>
      </c>
      <c r="G24" s="86"/>
      <c r="H24" s="86"/>
      <c r="I24" s="86"/>
      <c r="J24" s="86"/>
      <c r="K24" s="86" t="s">
        <v>718</v>
      </c>
      <c r="L24" s="86"/>
      <c r="M24" s="86"/>
      <c r="N24" s="86"/>
      <c r="O24" s="87"/>
      <c r="P24" s="76">
        <v>2</v>
      </c>
      <c r="Q24" s="76"/>
      <c r="R24" s="92">
        <v>156</v>
      </c>
      <c r="S24" s="93"/>
      <c r="T24" s="267" t="s">
        <v>544</v>
      </c>
      <c r="U24" s="268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719</v>
      </c>
      <c r="G25" s="104"/>
      <c r="H25" s="104"/>
      <c r="I25" s="104"/>
      <c r="J25" s="104"/>
      <c r="K25" s="104" t="s">
        <v>720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721</v>
      </c>
      <c r="G26" s="86"/>
      <c r="H26" s="86"/>
      <c r="I26" s="86"/>
      <c r="J26" s="86"/>
      <c r="K26" s="86" t="s">
        <v>722</v>
      </c>
      <c r="L26" s="86"/>
      <c r="M26" s="86"/>
      <c r="N26" s="86"/>
      <c r="O26" s="87"/>
      <c r="P26" s="76">
        <v>2</v>
      </c>
      <c r="Q26" s="76"/>
      <c r="R26" s="92">
        <v>163</v>
      </c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723</v>
      </c>
      <c r="G27" s="104"/>
      <c r="H27" s="104"/>
      <c r="I27" s="104"/>
      <c r="J27" s="104"/>
      <c r="K27" s="104" t="s">
        <v>724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725</v>
      </c>
      <c r="G28" s="86"/>
      <c r="H28" s="86"/>
      <c r="I28" s="86"/>
      <c r="J28" s="86"/>
      <c r="K28" s="86" t="s">
        <v>726</v>
      </c>
      <c r="L28" s="86"/>
      <c r="M28" s="86"/>
      <c r="N28" s="86"/>
      <c r="O28" s="87"/>
      <c r="P28" s="76">
        <v>2</v>
      </c>
      <c r="Q28" s="76"/>
      <c r="R28" s="92">
        <v>149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727</v>
      </c>
      <c r="G29" s="104"/>
      <c r="H29" s="104"/>
      <c r="I29" s="104"/>
      <c r="J29" s="104"/>
      <c r="K29" s="104" t="s">
        <v>728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729</v>
      </c>
      <c r="G30" s="86"/>
      <c r="H30" s="86"/>
      <c r="I30" s="86"/>
      <c r="J30" s="86"/>
      <c r="K30" s="86" t="s">
        <v>730</v>
      </c>
      <c r="L30" s="86"/>
      <c r="M30" s="86"/>
      <c r="N30" s="86"/>
      <c r="O30" s="87"/>
      <c r="P30" s="76">
        <v>2</v>
      </c>
      <c r="Q30" s="76"/>
      <c r="R30" s="92">
        <v>154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731</v>
      </c>
      <c r="G31" s="79"/>
      <c r="H31" s="79"/>
      <c r="I31" s="79"/>
      <c r="J31" s="79"/>
      <c r="K31" s="79" t="s">
        <v>732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>
        <v>1</v>
      </c>
      <c r="H34" s="244"/>
      <c r="I34" s="244"/>
      <c r="J34" s="244">
        <v>2</v>
      </c>
      <c r="K34" s="244"/>
      <c r="L34" s="244"/>
      <c r="M34" s="244">
        <v>3</v>
      </c>
      <c r="N34" s="244"/>
      <c r="O34" s="244"/>
      <c r="P34" s="244">
        <v>4</v>
      </c>
      <c r="Q34" s="244"/>
      <c r="R34" s="244"/>
      <c r="S34" s="244">
        <v>5</v>
      </c>
      <c r="T34" s="244"/>
      <c r="U34" s="245"/>
      <c r="V34" s="64" t="s">
        <v>601</v>
      </c>
      <c r="W34" s="65"/>
      <c r="X34" s="65"/>
      <c r="Y34" s="65"/>
      <c r="Z34" s="66"/>
      <c r="AA34" s="252">
        <v>6</v>
      </c>
      <c r="AB34" s="244"/>
      <c r="AC34" s="244"/>
      <c r="AD34" s="244">
        <v>7</v>
      </c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SheetLayoutView="100" workbookViewId="0">
      <selection sqref="A1:AN1"/>
    </sheetView>
  </sheetViews>
  <sheetFormatPr defaultColWidth="2.375" defaultRowHeight="13.5"/>
  <cols>
    <col min="1" max="16384" width="2.37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1118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横浜市立岡野中学校　　横浜市立大鳥中学校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うえてら</v>
      </c>
      <c r="F7" s="331"/>
      <c r="G7" s="331"/>
      <c r="H7" s="331"/>
      <c r="I7" s="331"/>
      <c r="J7" s="331"/>
      <c r="K7" s="331" t="str">
        <f>IF(入力!L12="","",入力!L12)</f>
        <v>さくらこ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きたうら</v>
      </c>
      <c r="V7" s="151"/>
      <c r="W7" s="151"/>
      <c r="X7" s="151"/>
      <c r="Y7" s="151"/>
      <c r="Z7" s="333"/>
      <c r="AA7" s="313" t="str">
        <f>IF(入力!AB12="","",入力!AB12)</f>
        <v>しょうこ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上寺</v>
      </c>
      <c r="F8" s="354"/>
      <c r="G8" s="354"/>
      <c r="H8" s="354"/>
      <c r="I8" s="354"/>
      <c r="J8" s="354"/>
      <c r="K8" s="354" t="str">
        <f>IF(入力!L13="","",入力!L13)</f>
        <v>さくら子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北浦</v>
      </c>
      <c r="V8" s="322"/>
      <c r="W8" s="322"/>
      <c r="X8" s="322"/>
      <c r="Y8" s="322"/>
      <c r="Z8" s="323"/>
      <c r="AA8" s="324" t="str">
        <f>IF(入力!AB13="","",入力!AB13)</f>
        <v>翔子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ながぬま</v>
      </c>
      <c r="V9" s="151"/>
      <c r="W9" s="151"/>
      <c r="X9" s="151"/>
      <c r="Y9" s="151"/>
      <c r="Z9" s="333"/>
      <c r="AA9" s="313" t="str">
        <f>IF(入力!AB14="","",入力!AB14)</f>
        <v>みはね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長沼</v>
      </c>
      <c r="V10" s="339"/>
      <c r="W10" s="339"/>
      <c r="X10" s="339"/>
      <c r="Y10" s="339"/>
      <c r="Z10" s="340"/>
      <c r="AA10" s="341" t="str">
        <f>IF(入力!AB15="","",入力!AB15)</f>
        <v>美羽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ながぬま</v>
      </c>
      <c r="F15" s="290"/>
      <c r="G15" s="290"/>
      <c r="H15" s="290"/>
      <c r="I15" s="290"/>
      <c r="J15" s="290" t="str">
        <f>IF(入力!K20="","",入力!K20)</f>
        <v>みはね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151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ませ</v>
      </c>
      <c r="Z15" s="290"/>
      <c r="AA15" s="290"/>
      <c r="AB15" s="290"/>
      <c r="AC15" s="290"/>
      <c r="AD15" s="290" t="str">
        <f>IF(入力!AE20="","",入力!AE20)</f>
        <v>ここな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154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長沼</v>
      </c>
      <c r="F16" s="304"/>
      <c r="G16" s="304"/>
      <c r="H16" s="304"/>
      <c r="I16" s="304"/>
      <c r="J16" s="304" t="str">
        <f>IF(入力!K21="","",入力!K21)</f>
        <v>美羽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間瀬</v>
      </c>
      <c r="Z16" s="304"/>
      <c r="AA16" s="304"/>
      <c r="AB16" s="304"/>
      <c r="AC16" s="304"/>
      <c r="AD16" s="304" t="str">
        <f>IF(入力!AE21="","",入力!AE21)</f>
        <v>恋奈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しんごう</v>
      </c>
      <c r="F17" s="285"/>
      <c r="G17" s="285"/>
      <c r="H17" s="285"/>
      <c r="I17" s="285"/>
      <c r="J17" s="285" t="str">
        <f>IF(入力!K22="","",入力!K22)</f>
        <v>まこ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169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 t="str">
        <f>IF(入力!X22="","",入力!X22)</f>
        <v/>
      </c>
      <c r="X17" s="287"/>
      <c r="Y17" s="292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7" t="str">
        <f>IF(入力!AJ22="","",入力!AJ22)</f>
        <v/>
      </c>
      <c r="AJ17" s="287"/>
      <c r="AK17" s="279" t="str">
        <f>IF(入力!AL22="","",入力!AL22)</f>
        <v/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新郷</v>
      </c>
      <c r="F18" s="278"/>
      <c r="G18" s="278"/>
      <c r="H18" s="278"/>
      <c r="I18" s="278"/>
      <c r="J18" s="278" t="str">
        <f>IF(入力!K23="","",入力!K23)</f>
        <v>真子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のじま</v>
      </c>
      <c r="F19" s="285"/>
      <c r="G19" s="285"/>
      <c r="H19" s="285"/>
      <c r="I19" s="285"/>
      <c r="J19" s="285" t="str">
        <f>IF(入力!K24="","",入力!K24)</f>
        <v>さあや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156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 t="str">
        <f>IF(入力!X24="","",入力!X24)</f>
        <v/>
      </c>
      <c r="X19" s="287"/>
      <c r="Y19" s="292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7" t="str">
        <f>IF(入力!AJ24="","",入力!AJ24)</f>
        <v/>
      </c>
      <c r="AJ19" s="287"/>
      <c r="AK19" s="279" t="str">
        <f>IF(入力!AL24="","",入力!AL24)</f>
        <v/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野島</v>
      </c>
      <c r="F20" s="278"/>
      <c r="G20" s="278"/>
      <c r="H20" s="278"/>
      <c r="I20" s="278"/>
      <c r="J20" s="278" t="str">
        <f>IF(入力!K25="","",入力!K25)</f>
        <v>沙彩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ながおか</v>
      </c>
      <c r="F21" s="285"/>
      <c r="G21" s="285"/>
      <c r="H21" s="285"/>
      <c r="I21" s="285"/>
      <c r="J21" s="285" t="str">
        <f>IF(入力!K26="","",入力!K26)</f>
        <v>あかり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163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長岡</v>
      </c>
      <c r="F22" s="278"/>
      <c r="G22" s="278"/>
      <c r="H22" s="278"/>
      <c r="I22" s="278"/>
      <c r="J22" s="278" t="str">
        <f>IF(入力!K27="","",入力!K27)</f>
        <v>明花里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みやもと</v>
      </c>
      <c r="F23" s="285"/>
      <c r="G23" s="285"/>
      <c r="H23" s="285"/>
      <c r="I23" s="285"/>
      <c r="J23" s="285" t="str">
        <f>IF(入力!K28="","",入力!K28)</f>
        <v>りお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149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宮本</v>
      </c>
      <c r="F24" s="278"/>
      <c r="G24" s="278"/>
      <c r="H24" s="278"/>
      <c r="I24" s="278"/>
      <c r="J24" s="278" t="str">
        <f>IF(入力!K29="","",入力!K29)</f>
        <v>里桜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おおみぞ</v>
      </c>
      <c r="F25" s="285"/>
      <c r="G25" s="285"/>
      <c r="H25" s="285"/>
      <c r="I25" s="285"/>
      <c r="J25" s="285" t="str">
        <f>IF(入力!K30="","",入力!K30)</f>
        <v>ひな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154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大溝</v>
      </c>
      <c r="F26" s="318"/>
      <c r="G26" s="318"/>
      <c r="H26" s="318"/>
      <c r="I26" s="318"/>
      <c r="J26" s="318" t="str">
        <f>IF(入力!K31="","",入力!K31)</f>
        <v>陽菜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1" zoomScale="130" zoomScaleNormal="130" zoomScalePageLayoutView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7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 t="str">
        <f>IF($A$8="","",IF($A$9="",A8,A8&amp;"・"&amp;A9))</f>
        <v>1118・1121</v>
      </c>
      <c r="B7" s="45" t="str">
        <f t="shared" ref="B7:C7" si="0">IF($A$8="","",IF($A$9="",B8,B8&amp;"・"&amp;B9))</f>
        <v>横浜市立岡野中学校・横浜市立大鳥中学校</v>
      </c>
      <c r="C7" s="45" t="str">
        <f t="shared" si="0"/>
        <v>・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220</v>
      </c>
      <c r="G7" s="45" t="str">
        <f t="shared" si="1"/>
        <v>0073</v>
      </c>
      <c r="H7" s="45">
        <f t="shared" si="1"/>
        <v>0</v>
      </c>
      <c r="I7" s="45" t="str">
        <f t="shared" si="1"/>
        <v>横浜市西区岡野2-14-1</v>
      </c>
      <c r="J7" s="45">
        <f t="shared" si="1"/>
        <v>0</v>
      </c>
      <c r="K7" s="45" t="str">
        <f t="shared" si="1"/>
        <v>045</v>
      </c>
      <c r="L7" s="45" t="str">
        <f t="shared" si="1"/>
        <v>311</v>
      </c>
      <c r="M7" s="45" t="str">
        <f t="shared" si="1"/>
        <v>3210</v>
      </c>
      <c r="N7" s="45" t="str">
        <f t="shared" si="1"/>
        <v>045</v>
      </c>
      <c r="O7" s="45" t="str">
        <f t="shared" si="1"/>
        <v>311</v>
      </c>
      <c r="P7" s="45" t="str">
        <f t="shared" si="1"/>
        <v>9968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1118</v>
      </c>
      <c r="B8" s="46" t="str">
        <f>IF(入力!$F$3="","",入力!$F$3)</f>
        <v>横浜市立岡野中学校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220</v>
      </c>
      <c r="G8" s="57" t="str">
        <f>IF(入力!$I$6="","",入力!$I$6)</f>
        <v>0073</v>
      </c>
      <c r="H8" s="46"/>
      <c r="I8" s="46" t="str">
        <f>IF(入力!$L$5="","",入力!$L$5)</f>
        <v>横浜市西区岡野2-14-1</v>
      </c>
      <c r="J8" s="46"/>
      <c r="K8" s="57" t="str">
        <f>IF(入力!$AB$4="","",入力!$AB$4)</f>
        <v>045</v>
      </c>
      <c r="L8" s="57" t="str">
        <f>IF(入力!$AG$4="","",入力!$AG$4)</f>
        <v>311</v>
      </c>
      <c r="M8" s="57" t="str">
        <f>IF(入力!$AL$4="","",入力!$AL$4)</f>
        <v>3210</v>
      </c>
      <c r="N8" s="57" t="str">
        <f>IF(入力!$AB$6="","",入力!$AB$6)</f>
        <v>045</v>
      </c>
      <c r="O8" s="57" t="str">
        <f>IF(入力!$AG$6="","",入力!$AG$6)</f>
        <v>311</v>
      </c>
      <c r="P8" s="57" t="str">
        <f>IF(入力!$AL$6="","",入力!$AL$6)</f>
        <v>9968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>
        <f>IF(入力!$S$7="","",入力!$S$7)</f>
        <v>1121</v>
      </c>
      <c r="B9" s="46" t="str">
        <f>IF(A8="","",入力!$F$8)</f>
        <v>横浜市立大鳥中学校</v>
      </c>
      <c r="C9" s="46"/>
      <c r="D9" s="46" t="str">
        <f>IF(A8="","",入力!$Z$7)</f>
        <v>横浜</v>
      </c>
      <c r="E9" s="46">
        <f>IF(A8="","",入力!$I$7)</f>
        <v>2</v>
      </c>
      <c r="F9" s="46" t="str">
        <f>IF(A8="","",入力!$F$11)</f>
        <v>231</v>
      </c>
      <c r="G9" s="46" t="str">
        <f>IF(A8="","",入力!$I$11)</f>
        <v>0821</v>
      </c>
      <c r="H9" s="46"/>
      <c r="I9" s="46" t="str">
        <f>IF(A8="","",入力!$L$10)</f>
        <v>横浜市中区本牧原22-1</v>
      </c>
      <c r="J9" s="46"/>
      <c r="K9" s="46" t="str">
        <f>IF(A8="","",入力!$AB$9)</f>
        <v>045</v>
      </c>
      <c r="L9" s="46" t="str">
        <f>IF(A8="","",入力!$AG$9)</f>
        <v>621</v>
      </c>
      <c r="M9" s="46" t="str">
        <f>IF(A8="","",入力!$AL$4)</f>
        <v>3210</v>
      </c>
      <c r="N9" s="46" t="str">
        <f>IF(A8="","",入力!$AB$11)</f>
        <v>045</v>
      </c>
      <c r="O9" s="46" t="str">
        <f>IF(A8="","",入力!$AG$11)</f>
        <v>622</v>
      </c>
      <c r="P9" s="46" t="str">
        <f>IF(A8="","",入力!$AL$11)</f>
        <v>7549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上寺</v>
      </c>
      <c r="D16" s="46" t="str">
        <f>IF(入力!$L$13="","",入力!$L$13)</f>
        <v>さくら子</v>
      </c>
      <c r="E16" s="46" t="str">
        <f>IF(入力!$F$12="","",入力!$F$12)</f>
        <v>うえてら</v>
      </c>
      <c r="F16" s="46" t="str">
        <f>IF(入力!$L$12="","",入力!$L$12)</f>
        <v>さくらこ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北浦</v>
      </c>
      <c r="D17" s="46" t="str">
        <f>IF(入力!$AB$13="","",入力!$AB$13)</f>
        <v>翔子</v>
      </c>
      <c r="E17" s="46" t="str">
        <f>IF(入力!$V$12="","",入力!$V$12)</f>
        <v>きたうら</v>
      </c>
      <c r="F17" s="46" t="str">
        <f>IF(入力!$AB$12="","",入力!$AB$12)</f>
        <v>しょうこ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長沼</v>
      </c>
      <c r="D24" s="46" t="str">
        <f>IF(入力!$AB$15="","",入力!$AB$15)</f>
        <v>美羽</v>
      </c>
      <c r="E24" s="46" t="str">
        <f>IF(入力!$V$14="","",入力!$V$14)</f>
        <v>ながぬま</v>
      </c>
      <c r="F24" s="46" t="str">
        <f>IF(入力!$AB$14="","",入力!$AB$14)</f>
        <v>みはね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長沼</v>
      </c>
      <c r="D53" s="46" t="str">
        <f>IF(OR(L53&lt;&gt;"○",入力!K21=""),"",入力!K21)</f>
        <v>美羽</v>
      </c>
      <c r="E53" s="46" t="str">
        <f>IF(OR(L53&lt;&gt;"○",入力!F20=""),"",入力!F20)</f>
        <v>ながぬま</v>
      </c>
      <c r="F53" s="46" t="str">
        <f>IF(OR(L53&lt;&gt;"○",入力!K20=""),"",入力!K20)</f>
        <v>みはね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新郷</v>
      </c>
      <c r="D54" s="46" t="str">
        <f>IF(OR(L54&lt;&gt;"○",入力!K23=""),"",入力!K23)</f>
        <v>真子</v>
      </c>
      <c r="E54" s="46" t="str">
        <f>IF(OR(L54&lt;&gt;"○",入力!F22=""),"",入力!F22)</f>
        <v>しんごう</v>
      </c>
      <c r="F54" s="46" t="str">
        <f>IF(OR(L54&lt;&gt;"○",入力!K22=""),"",入力!K22)</f>
        <v>まこ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野島</v>
      </c>
      <c r="D55" s="46" t="str">
        <f>IF(OR(L55&lt;&gt;"○",入力!K25=""),"",入力!K25)</f>
        <v>沙彩</v>
      </c>
      <c r="E55" s="46" t="str">
        <f>IF(OR(L55&lt;&gt;"○",入力!F24=""),"",入力!F24)</f>
        <v>のじま</v>
      </c>
      <c r="F55" s="46" t="str">
        <f>IF(OR(L55&lt;&gt;"○",入力!K24=""),"",入力!K24)</f>
        <v>さあや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長岡</v>
      </c>
      <c r="D56" s="46" t="str">
        <f>IF(OR(L56&lt;&gt;"○",入力!K27=""),"",入力!K27)</f>
        <v>明花里</v>
      </c>
      <c r="E56" s="46" t="str">
        <f>IF(OR(L56&lt;&gt;"○",入力!F26=""),"",入力!F26)</f>
        <v>ながおか</v>
      </c>
      <c r="F56" s="46" t="str">
        <f>IF(OR(L56&lt;&gt;"○",入力!K26=""),"",入力!K26)</f>
        <v>あかり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宮本</v>
      </c>
      <c r="D57" s="46" t="str">
        <f>IF(OR(L57&lt;&gt;"○",入力!K29=""),"",入力!K29)</f>
        <v>里桜</v>
      </c>
      <c r="E57" s="46" t="str">
        <f>IF(OR(L57&lt;&gt;"○",入力!F28=""),"",入力!F28)</f>
        <v>みやもと</v>
      </c>
      <c r="F57" s="46" t="str">
        <f>IF(OR(L57&lt;&gt;"○",入力!K28=""),"",入力!K28)</f>
        <v>りお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149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大溝</v>
      </c>
      <c r="D58" s="46" t="str">
        <f>IF(OR(L58&lt;&gt;"○",入力!K31=""),"",入力!K31)</f>
        <v>陽菜</v>
      </c>
      <c r="E58" s="46" t="str">
        <f>IF(OR(L58&lt;&gt;"○",入力!F30=""),"",入力!F30)</f>
        <v>おおみぞ</v>
      </c>
      <c r="F58" s="46" t="str">
        <f>IF(OR(L58&lt;&gt;"○",入力!K30=""),"",入力!K30)</f>
        <v>ひな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間瀬</v>
      </c>
      <c r="D59" s="46" t="str">
        <f>IF(OR(L59&lt;&gt;"○",入力!AE21=""),"",入力!AE21)</f>
        <v>恋奈</v>
      </c>
      <c r="E59" s="46" t="str">
        <f>IF(OR(L59&lt;&gt;"○",入力!Z20=""),"",入力!Z20)</f>
        <v>ませ</v>
      </c>
      <c r="F59" s="46" t="str">
        <f>IF(OR(L59&lt;&gt;"○",入力!AE20=""),"",入力!AE20)</f>
        <v>ここな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2018-11-02T06:11:04Z</dcterms:modified>
</cp:coreProperties>
</file>