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信一\Desktop\"/>
    </mc:Choice>
  </mc:AlternateContent>
  <bookViews>
    <workbookView xWindow="0" yWindow="0" windowWidth="28770" windowHeight="1156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入力!$B$1:$AO$37</definedName>
    <definedName name="_xlnm.Print_Area" localSheetId="1">入力見本!$B$1:$AO$35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4" l="1"/>
  <c r="F7" i="14" s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I7" i="14"/>
  <c r="S7" i="14"/>
  <c r="M9" i="14"/>
  <c r="K9" i="14"/>
  <c r="B1" i="11"/>
  <c r="I5" i="14"/>
  <c r="A1" i="9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/>
  <c r="A56" i="14"/>
  <c r="A57" i="14"/>
  <c r="A58" i="14"/>
  <c r="Q17" i="14"/>
  <c r="F17" i="14"/>
  <c r="E17" i="14"/>
  <c r="F16" i="14"/>
  <c r="E16" i="14"/>
  <c r="A5" i="14"/>
  <c r="J59" i="14"/>
  <c r="E59" i="14"/>
  <c r="I59" i="14"/>
  <c r="D59" i="14"/>
  <c r="F59" i="14"/>
  <c r="C59" i="14"/>
  <c r="I53" i="14"/>
  <c r="F53" i="14"/>
  <c r="J53" i="14"/>
  <c r="J55" i="14"/>
  <c r="I55" i="14"/>
  <c r="F55" i="14"/>
  <c r="J62" i="14"/>
  <c r="E62" i="14"/>
  <c r="I62" i="14"/>
  <c r="D62" i="14"/>
  <c r="F62" i="14"/>
  <c r="C62" i="14"/>
  <c r="J54" i="14"/>
  <c r="D54" i="14"/>
  <c r="I54" i="14"/>
  <c r="C54" i="14"/>
  <c r="F54" i="14"/>
  <c r="E54" i="14"/>
  <c r="J58" i="14"/>
  <c r="E58" i="14"/>
  <c r="I58" i="14"/>
  <c r="D58" i="14"/>
  <c r="F58" i="14"/>
  <c r="C58" i="14"/>
  <c r="F60" i="14"/>
  <c r="C60" i="14"/>
  <c r="J60" i="14"/>
  <c r="E60" i="14"/>
  <c r="I60" i="14"/>
  <c r="D60" i="14"/>
  <c r="F64" i="14"/>
  <c r="C64" i="14"/>
  <c r="J64" i="14"/>
  <c r="E64" i="14"/>
  <c r="I64" i="14"/>
  <c r="D64" i="14"/>
  <c r="F56" i="14"/>
  <c r="J56" i="14"/>
  <c r="I56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B9" i="14"/>
  <c r="F3" i="11"/>
  <c r="B8" i="14" s="1"/>
  <c r="Z7" i="11"/>
  <c r="Z2" i="11"/>
  <c r="D8" i="14" s="1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S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  <c r="L9" i="14" l="1"/>
  <c r="E9" i="14"/>
  <c r="E7" i="14" s="1"/>
  <c r="G9" i="14"/>
  <c r="O7" i="14"/>
  <c r="R7" i="14"/>
  <c r="L7" i="14"/>
  <c r="P7" i="14"/>
  <c r="F9" i="14"/>
  <c r="N9" i="14"/>
  <c r="A7" i="14"/>
  <c r="K7" i="14"/>
  <c r="N7" i="14"/>
  <c r="Q7" i="14"/>
  <c r="H7" i="14"/>
  <c r="D9" i="14"/>
  <c r="D7" i="14" s="1"/>
  <c r="B7" i="14"/>
  <c r="O9" i="14"/>
  <c r="I9" i="14"/>
  <c r="C7" i="14"/>
  <c r="G7" i="14"/>
  <c r="J7" i="14"/>
  <c r="M7" i="14"/>
</calcChain>
</file>

<file path=xl/sharedStrings.xml><?xml version="1.0" encoding="utf-8"?>
<sst xmlns="http://schemas.openxmlformats.org/spreadsheetml/2006/main" count="1463" uniqueCount="735">
  <si>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</si>
  <si>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</si>
  <si>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</si>
  <si>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</si>
  <si>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</si>
  <si>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</si>
  <si>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</si>
  <si>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</si>
  <si>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</si>
  <si>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</si>
  <si>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</si>
  <si>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</si>
  <si>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</si>
  <si>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</si>
  <si>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</si>
  <si>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</si>
  <si>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</si>
  <si>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</si>
  <si>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</si>
  <si>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</si>
  <si>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</si>
  <si>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</si>
  <si>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</si>
  <si>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</si>
  <si>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</si>
  <si>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</si>
  <si>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</si>
  <si>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</si>
  <si>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</si>
  <si>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</si>
  <si>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</si>
  <si>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</si>
  <si>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</si>
  <si>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</si>
  <si>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</si>
  <si>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</si>
  <si>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</si>
  <si>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</si>
  <si>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</si>
  <si>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</si>
  <si>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</si>
  <si>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</si>
  <si>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</si>
  <si>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</si>
  <si>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</si>
  <si>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</si>
  <si>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</si>
  <si>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</si>
  <si>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</si>
  <si>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</si>
  <si>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</si>
  <si>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</si>
  <si>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</si>
  <si>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</si>
  <si>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</si>
  <si>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</si>
  <si>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</si>
  <si>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</si>
  <si>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</si>
  <si>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</si>
  <si>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</si>
  <si>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</si>
  <si>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</si>
  <si>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</si>
  <si>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</si>
  <si>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</si>
  <si>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</si>
  <si>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</si>
  <si>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</si>
  <si>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</si>
  <si>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</si>
  <si>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</si>
  <si>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</si>
  <si>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</si>
  <si>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</si>
  <si>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</si>
  <si>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</si>
  <si>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</si>
  <si>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</si>
  <si>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</si>
  <si>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</si>
  <si>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</si>
  <si>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</si>
  <si>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</si>
  <si>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</si>
  <si>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</si>
  <si>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</si>
  <si>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</si>
  <si>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</si>
  <si>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</si>
  <si>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</si>
  <si>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</si>
  <si>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</si>
  <si>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</si>
  <si>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</si>
  <si>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</si>
  <si>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</si>
  <si>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</si>
  <si>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</si>
  <si>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</si>
  <si>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</si>
  <si>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</si>
  <si>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</si>
  <si>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</si>
  <si>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</si>
  <si>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</si>
  <si>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</si>
  <si>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</si>
  <si>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</si>
  <si>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</si>
  <si>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</si>
  <si>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</si>
  <si>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</si>
  <si>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</si>
  <si>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</si>
  <si>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</si>
  <si>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</si>
  <si>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</si>
  <si>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</si>
  <si>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</si>
  <si>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</si>
  <si>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</si>
  <si>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</si>
  <si>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</si>
  <si>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</si>
  <si>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</si>
  <si>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</si>
  <si>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</si>
  <si>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</si>
  <si>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</si>
  <si>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</si>
  <si>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</si>
  <si>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</si>
  <si>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</si>
  <si>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</si>
  <si>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</si>
  <si>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</si>
  <si>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</si>
  <si>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</si>
  <si>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</si>
  <si>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</si>
  <si>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</si>
  <si>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</si>
  <si>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</si>
  <si>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</si>
  <si>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</si>
  <si>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</si>
  <si>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</si>
  <si>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</si>
  <si>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</si>
  <si>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</si>
  <si>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</si>
  <si>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</si>
  <si>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</si>
  <si>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</si>
  <si>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</si>
  <si>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</si>
  <si>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</si>
  <si>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</si>
  <si>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</si>
  <si>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</si>
  <si>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</si>
  <si>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</si>
  <si>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</si>
  <si>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</si>
  <si>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</si>
  <si>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</si>
  <si>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</si>
  <si>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</si>
  <si>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</si>
  <si>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</si>
  <si>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</si>
  <si>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</si>
  <si>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</si>
  <si>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</si>
  <si>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</si>
  <si>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</si>
  <si>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</si>
  <si>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</si>
  <si>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</si>
  <si>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</si>
  <si>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</si>
  <si>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</si>
  <si>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</si>
  <si>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</si>
  <si>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</si>
  <si>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</si>
  <si>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</si>
  <si>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</si>
  <si>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</si>
  <si>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</si>
  <si>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</si>
  <si>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</si>
  <si>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</si>
  <si>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</si>
  <si>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</si>
  <si>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</si>
  <si>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</si>
  <si>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</si>
  <si>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</si>
  <si>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</si>
  <si>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</si>
  <si>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</si>
  <si>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</si>
  <si>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</si>
  <si>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</si>
  <si>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</si>
  <si>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</si>
  <si>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</si>
  <si>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</si>
  <si>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</si>
  <si>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</si>
  <si>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</si>
  <si>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</si>
  <si>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</si>
  <si>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</si>
  <si>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</si>
  <si>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</si>
  <si>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</si>
  <si>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</si>
  <si>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</si>
  <si>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</si>
  <si>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</si>
  <si>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</si>
  <si>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</si>
  <si>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</si>
  <si>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</si>
  <si>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</si>
  <si>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</si>
  <si>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</si>
  <si>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</si>
  <si>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</si>
  <si>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</si>
  <si>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</si>
  <si>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</si>
  <si>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</si>
  <si>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</si>
  <si>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</si>
  <si>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</si>
  <si>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</si>
  <si>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</si>
  <si>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</si>
  <si>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</si>
  <si>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</si>
  <si>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</si>
  <si>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</si>
  <si>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</si>
  <si>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</si>
  <si>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</si>
  <si>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</si>
  <si>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</si>
  <si>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</si>
  <si>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</si>
  <si>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</si>
  <si>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</si>
  <si>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</si>
  <si>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</si>
  <si>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</si>
  <si>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</si>
  <si>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</si>
  <si>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</si>
  <si>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</si>
  <si>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</si>
  <si>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</si>
  <si>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</si>
  <si>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</si>
  <si>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</si>
  <si>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</si>
  <si>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</si>
  <si>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</si>
  <si>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</si>
  <si>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</si>
  <si>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</si>
  <si>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</si>
  <si>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</si>
  <si>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</si>
  <si>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</si>
  <si>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</si>
  <si>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</si>
  <si>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</si>
  <si>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</si>
  <si>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</si>
  <si>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</si>
  <si>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</si>
  <si>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</si>
  <si>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</si>
  <si>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</si>
  <si>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</si>
  <si>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</si>
  <si>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</si>
  <si>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</si>
  <si>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</si>
  <si>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</si>
  <si>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</si>
  <si>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</si>
  <si>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</si>
  <si>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</si>
  <si>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</si>
  <si>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</si>
  <si>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</si>
  <si>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</si>
  <si>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</si>
  <si>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</si>
  <si>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</si>
  <si>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</si>
  <si>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</si>
  <si>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</si>
  <si>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</si>
  <si>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</si>
  <si>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</si>
  <si>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</si>
  <si>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</si>
  <si>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</si>
  <si>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</si>
  <si>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</si>
  <si>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</si>
  <si>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</si>
  <si>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</si>
  <si>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</si>
  <si>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</si>
  <si>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</si>
  <si>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</si>
  <si>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</si>
  <si>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</si>
  <si>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</si>
  <si>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</si>
  <si>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</si>
  <si>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</si>
  <si>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</si>
  <si>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</si>
  <si>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</si>
  <si>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</si>
  <si>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</si>
  <si>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</si>
  <si>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</si>
  <si>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</si>
  <si>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</si>
  <si>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</si>
  <si>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</si>
  <si>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</si>
  <si>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</si>
  <si>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</si>
  <si>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</si>
  <si>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</si>
  <si>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</si>
  <si>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</si>
  <si>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</si>
  <si>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</si>
  <si>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</si>
  <si>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</si>
  <si>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</si>
  <si>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</si>
  <si>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</si>
  <si>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</si>
  <si>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</si>
  <si>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</si>
  <si>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</si>
  <si>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</si>
  <si>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</si>
  <si>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</si>
  <si>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</si>
  <si>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</si>
  <si>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</si>
  <si>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</si>
  <si>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</si>
  <si>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</si>
  <si>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</si>
  <si>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</si>
  <si>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</si>
  <si>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</si>
  <si>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</si>
  <si>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</si>
  <si>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</si>
  <si>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</si>
  <si>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</si>
  <si>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</si>
  <si>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</si>
  <si>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</si>
  <si>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</si>
  <si>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</si>
  <si>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</si>
  <si>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</si>
  <si>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</si>
  <si>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</si>
  <si>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</si>
  <si>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</si>
  <si>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</si>
  <si>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</si>
  <si>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</si>
  <si>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</si>
  <si>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</si>
  <si>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</si>
  <si>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</si>
  <si>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</si>
  <si>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</si>
  <si>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</si>
  <si>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</si>
  <si>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</si>
  <si>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</si>
  <si>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</si>
  <si>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</si>
  <si>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</si>
  <si>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</si>
  <si>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</si>
  <si>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</si>
  <si>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</si>
  <si>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</si>
  <si>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</si>
  <si>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</si>
  <si>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</si>
  <si>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</si>
  <si>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</si>
  <si>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</si>
  <si>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</si>
  <si>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</si>
  <si>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</si>
  <si>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</si>
  <si>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</si>
  <si>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</si>
  <si>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</si>
  <si>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</si>
  <si>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</si>
  <si>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</si>
  <si>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</si>
  <si>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</si>
  <si>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</si>
  <si>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</si>
  <si>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</si>
  <si>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</si>
  <si>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</si>
  <si>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</si>
  <si>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</si>
  <si>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</si>
  <si>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</si>
  <si>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</si>
  <si>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</si>
  <si>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</si>
  <si>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</si>
  <si>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</si>
  <si>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</si>
  <si>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</si>
  <si>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</si>
  <si>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</si>
  <si>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</si>
  <si>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</si>
  <si>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</si>
  <si>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</si>
  <si>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</si>
  <si>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</si>
  <si>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</si>
  <si>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</si>
  <si>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</si>
  <si>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</si>
  <si>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</si>
  <si>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</si>
  <si>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</si>
  <si>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</si>
  <si>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</si>
  <si>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</si>
  <si>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</si>
  <si>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</si>
  <si>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</si>
  <si>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</si>
  <si>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</si>
  <si>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</si>
  <si>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</si>
  <si>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</si>
  <si>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</si>
  <si>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</si>
  <si>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</si>
  <si>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</si>
  <si>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</si>
  <si>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</si>
  <si>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</si>
  <si>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</si>
  <si>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</si>
  <si>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</si>
  <si>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</si>
  <si>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</si>
  <si>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</si>
  <si>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</si>
  <si>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</si>
  <si>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</si>
  <si>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</si>
  <si>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</si>
  <si>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</si>
  <si>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</si>
  <si>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</si>
  <si>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</si>
  <si>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</si>
  <si>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</si>
  <si>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</si>
  <si>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</si>
  <si>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</si>
  <si>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</si>
  <si>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</si>
  <si>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</si>
  <si>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</si>
  <si>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</si>
  <si>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</si>
  <si>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</si>
  <si>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</si>
  <si>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</si>
  <si>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</si>
  <si>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</si>
  <si>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</si>
  <si>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</si>
  <si>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</si>
  <si>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</si>
  <si>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</si>
  <si>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</si>
  <si>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</si>
  <si>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</si>
  <si>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</si>
  <si>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</si>
  <si>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</si>
  <si>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</si>
  <si>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</si>
  <si>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</si>
  <si>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</si>
  <si>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</si>
  <si>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</si>
  <si>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</si>
  <si>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</si>
  <si>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</si>
  <si>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</si>
  <si>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</si>
  <si>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</si>
  <si>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</si>
  <si>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</si>
  <si>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</si>
  <si>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</si>
  <si>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</si>
  <si>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</si>
  <si>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</si>
  <si>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</si>
  <si>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</si>
  <si>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</si>
  <si>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</si>
  <si>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</si>
  <si>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</si>
  <si>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</si>
  <si>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</si>
  <si>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</si>
  <si>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</si>
  <si>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</si>
  <si>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</si>
  <si>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</si>
  <si>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</si>
  <si>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</si>
  <si>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</si>
  <si>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</si>
  <si>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</si>
  <si>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</si>
  <si>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</si>
  <si>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</si>
  <si>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</si>
  <si>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</si>
  <si>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</si>
  <si>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</si>
  <si>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</si>
  <si>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</si>
  <si>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</si>
  <si>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</si>
  <si>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</si>
  <si>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</si>
  <si>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</si>
  <si>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</si>
  <si>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</si>
  <si>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</si>
  <si>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</si>
  <si>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</si>
  <si>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</si>
  <si>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</si>
  <si>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チーム①</t>
    <phoneticPr fontId="2"/>
  </si>
  <si>
    <t>チーム①
チーム番号</t>
    <rPh sb="8" eb="10">
      <t>バンゴウ</t>
    </rPh>
    <phoneticPr fontId="2"/>
  </si>
  <si>
    <t>チーム①
学校名</t>
    <rPh sb="5" eb="7">
      <t>ガッコウ</t>
    </rPh>
    <rPh sb="7" eb="8">
      <t>メイ</t>
    </rPh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</si>
  <si>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</si>
  <si>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</si>
  <si>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</si>
  <si>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</si>
  <si>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</si>
  <si>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</si>
  <si>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</si>
  <si>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</si>
  <si>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</si>
  <si>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</si>
  <si>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</si>
  <si>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</si>
  <si>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</si>
  <si>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</si>
  <si>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</si>
  <si>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</si>
  <si>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</si>
  <si>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</si>
  <si>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</si>
  <si>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</si>
  <si>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</si>
  <si>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</si>
  <si>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</si>
  <si>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</si>
  <si>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</si>
  <si>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</si>
  <si>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</si>
  <si>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</si>
  <si>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</si>
  <si>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</si>
  <si>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</si>
  <si>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</si>
  <si>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</si>
  <si>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</si>
  <si>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</si>
  <si>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</si>
  <si>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</si>
  <si>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</si>
  <si>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</si>
  <si>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</si>
  <si>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</si>
  <si>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</si>
  <si>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</si>
  <si>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</si>
  <si>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</si>
  <si>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</si>
  <si>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</si>
  <si>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</si>
  <si>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</si>
  <si>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</si>
  <si>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</si>
  <si>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</si>
  <si>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</si>
  <si>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</si>
  <si>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</si>
  <si>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</si>
  <si>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</si>
  <si>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</si>
  <si>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</si>
  <si>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</si>
  <si>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</si>
  <si>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</si>
  <si>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</si>
  <si>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</si>
  <si>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</si>
  <si>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</si>
  <si>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</si>
  <si>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</si>
  <si>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</si>
  <si>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</si>
  <si>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</si>
  <si>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</si>
  <si>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</si>
  <si>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</si>
  <si>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</si>
  <si>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</si>
  <si>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</si>
  <si>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</si>
  <si>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</si>
  <si>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</si>
  <si>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</si>
  <si>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</si>
  <si>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</si>
  <si>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教職員</t>
    <rPh sb="0" eb="3">
      <t>キョウショクイン</t>
    </rPh>
    <phoneticPr fontId="2"/>
  </si>
  <si>
    <t>部活動指導員</t>
    <rPh sb="0" eb="3">
      <t>ブカツドウ</t>
    </rPh>
    <rPh sb="3" eb="6">
      <t>シドウイン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</si>
  <si>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</si>
  <si>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</si>
  <si>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２０１９（令和元）年度
神奈川県中学校バレーボール部活動普及・育成事業
（指導者研修会兼新人研修会）</t>
    <rPh sb="5" eb="7">
      <t>レイワ</t>
    </rPh>
    <rPh sb="7" eb="8">
      <t>ガン</t>
    </rPh>
    <phoneticPr fontId="2"/>
  </si>
  <si>
    <t>045</t>
    <phoneticPr fontId="2"/>
  </si>
  <si>
    <t>331</t>
    <phoneticPr fontId="2"/>
  </si>
  <si>
    <t>8521</t>
    <phoneticPr fontId="2"/>
  </si>
  <si>
    <t>045</t>
    <phoneticPr fontId="2"/>
  </si>
  <si>
    <t>331</t>
    <phoneticPr fontId="2"/>
  </si>
  <si>
    <t>5612</t>
    <phoneticPr fontId="2"/>
  </si>
  <si>
    <t>240</t>
    <phoneticPr fontId="2"/>
  </si>
  <si>
    <t>0066</t>
    <phoneticPr fontId="2"/>
  </si>
  <si>
    <t>横浜市保土ケ谷区釜台町３－１</t>
    <rPh sb="0" eb="3">
      <t>ヨコハマシ</t>
    </rPh>
    <rPh sb="3" eb="8">
      <t>ホドガヤク</t>
    </rPh>
    <rPh sb="8" eb="10">
      <t>カマダイ</t>
    </rPh>
    <rPh sb="10" eb="11">
      <t>チョウ</t>
    </rPh>
    <phoneticPr fontId="2"/>
  </si>
  <si>
    <t>齋藤</t>
    <rPh sb="0" eb="2">
      <t>サイトウ</t>
    </rPh>
    <phoneticPr fontId="2"/>
  </si>
  <si>
    <t>麻衣子</t>
    <rPh sb="0" eb="3">
      <t>マイコ</t>
    </rPh>
    <phoneticPr fontId="2"/>
  </si>
  <si>
    <t>さいとう</t>
    <phoneticPr fontId="2"/>
  </si>
  <si>
    <t>まいこ</t>
    <phoneticPr fontId="2"/>
  </si>
  <si>
    <t>佐竹</t>
    <rPh sb="0" eb="2">
      <t>サタケ</t>
    </rPh>
    <phoneticPr fontId="2"/>
  </si>
  <si>
    <t>ゆりか</t>
    <phoneticPr fontId="2"/>
  </si>
  <si>
    <t>さたけ</t>
    <phoneticPr fontId="2"/>
  </si>
  <si>
    <t>宮原</t>
    <rPh sb="0" eb="2">
      <t>ミヤハラ</t>
    </rPh>
    <phoneticPr fontId="2"/>
  </si>
  <si>
    <t>悠愛</t>
    <rPh sb="0" eb="1">
      <t>ユウ</t>
    </rPh>
    <rPh sb="1" eb="2">
      <t>アイ</t>
    </rPh>
    <phoneticPr fontId="2"/>
  </si>
  <si>
    <t>みやはら</t>
    <phoneticPr fontId="2"/>
  </si>
  <si>
    <t>ゆあ</t>
    <phoneticPr fontId="2"/>
  </si>
  <si>
    <t>奥村</t>
    <rPh sb="0" eb="2">
      <t>オクムラ</t>
    </rPh>
    <phoneticPr fontId="2"/>
  </si>
  <si>
    <t>遥名</t>
    <rPh sb="0" eb="1">
      <t>ハルカ</t>
    </rPh>
    <rPh sb="1" eb="2">
      <t>ナ</t>
    </rPh>
    <phoneticPr fontId="2"/>
  </si>
  <si>
    <t>木村</t>
    <rPh sb="0" eb="2">
      <t>キムラ</t>
    </rPh>
    <phoneticPr fontId="2"/>
  </si>
  <si>
    <t>瑞季</t>
    <rPh sb="0" eb="2">
      <t>ミズキ</t>
    </rPh>
    <phoneticPr fontId="2"/>
  </si>
  <si>
    <t>西澤</t>
    <rPh sb="0" eb="2">
      <t>ニシザワ</t>
    </rPh>
    <phoneticPr fontId="2"/>
  </si>
  <si>
    <t>瑠衣</t>
    <rPh sb="0" eb="2">
      <t>ルイ</t>
    </rPh>
    <phoneticPr fontId="2"/>
  </si>
  <si>
    <t>岡森</t>
    <rPh sb="0" eb="2">
      <t>オカモリ</t>
    </rPh>
    <phoneticPr fontId="2"/>
  </si>
  <si>
    <t>有希</t>
    <rPh sb="0" eb="2">
      <t>ユキ</t>
    </rPh>
    <phoneticPr fontId="2"/>
  </si>
  <si>
    <t>安藤</t>
    <rPh sb="0" eb="2">
      <t>アンドウ</t>
    </rPh>
    <phoneticPr fontId="2"/>
  </si>
  <si>
    <t>奏</t>
    <rPh sb="0" eb="1">
      <t>カナ</t>
    </rPh>
    <phoneticPr fontId="2"/>
  </si>
  <si>
    <t>畑</t>
    <rPh sb="0" eb="1">
      <t>ハタ</t>
    </rPh>
    <phoneticPr fontId="2"/>
  </si>
  <si>
    <t>友香</t>
    <rPh sb="0" eb="2">
      <t>トモカ</t>
    </rPh>
    <phoneticPr fontId="2"/>
  </si>
  <si>
    <t>吉野</t>
    <rPh sb="0" eb="2">
      <t>ヨシノ</t>
    </rPh>
    <phoneticPr fontId="2"/>
  </si>
  <si>
    <t>沙羅</t>
    <rPh sb="0" eb="2">
      <t>サラ</t>
    </rPh>
    <phoneticPr fontId="2"/>
  </si>
  <si>
    <t>守屋</t>
    <rPh sb="0" eb="2">
      <t>モリヤ</t>
    </rPh>
    <phoneticPr fontId="2"/>
  </si>
  <si>
    <t>大石</t>
    <rPh sb="0" eb="2">
      <t>オオイシ</t>
    </rPh>
    <phoneticPr fontId="2"/>
  </si>
  <si>
    <t>彩永</t>
    <rPh sb="0" eb="1">
      <t>サイ</t>
    </rPh>
    <rPh sb="1" eb="2">
      <t>エイ</t>
    </rPh>
    <phoneticPr fontId="2"/>
  </si>
  <si>
    <t>近藤</t>
    <rPh sb="0" eb="2">
      <t>コンドウ</t>
    </rPh>
    <phoneticPr fontId="2"/>
  </si>
  <si>
    <t>心愛</t>
    <rPh sb="0" eb="1">
      <t>ココロ</t>
    </rPh>
    <rPh sb="1" eb="2">
      <t>アイ</t>
    </rPh>
    <phoneticPr fontId="2"/>
  </si>
  <si>
    <t>みやはら</t>
    <phoneticPr fontId="2"/>
  </si>
  <si>
    <t>ゆあ</t>
    <phoneticPr fontId="2"/>
  </si>
  <si>
    <t>おくむら</t>
    <phoneticPr fontId="2"/>
  </si>
  <si>
    <t>はな</t>
    <phoneticPr fontId="2"/>
  </si>
  <si>
    <t>きむら</t>
    <phoneticPr fontId="2"/>
  </si>
  <si>
    <t>みずき</t>
    <phoneticPr fontId="2"/>
  </si>
  <si>
    <t>おかもり</t>
    <phoneticPr fontId="2"/>
  </si>
  <si>
    <t>あんどう</t>
    <phoneticPr fontId="2"/>
  </si>
  <si>
    <t>あき</t>
    <phoneticPr fontId="2"/>
  </si>
  <si>
    <t>かなで</t>
    <phoneticPr fontId="2"/>
  </si>
  <si>
    <t>はた</t>
    <phoneticPr fontId="2"/>
  </si>
  <si>
    <t>ともか</t>
    <phoneticPr fontId="2"/>
  </si>
  <si>
    <t>こんどう</t>
    <phoneticPr fontId="2"/>
  </si>
  <si>
    <t>福田</t>
    <rPh sb="0" eb="2">
      <t>フクダ</t>
    </rPh>
    <phoneticPr fontId="2"/>
  </si>
  <si>
    <t>美月</t>
    <rPh sb="0" eb="2">
      <t>ミヅキ</t>
    </rPh>
    <phoneticPr fontId="2"/>
  </si>
  <si>
    <t>ふくだ</t>
    <phoneticPr fontId="2"/>
  </si>
  <si>
    <t>みづき</t>
    <phoneticPr fontId="2"/>
  </si>
  <si>
    <t>えいふく</t>
    <phoneticPr fontId="2"/>
  </si>
  <si>
    <t>なな</t>
    <phoneticPr fontId="2"/>
  </si>
  <si>
    <t>永福</t>
    <rPh sb="0" eb="2">
      <t>エイフク</t>
    </rPh>
    <phoneticPr fontId="2"/>
  </si>
  <si>
    <t>奈菜</t>
    <rPh sb="0" eb="2">
      <t>ナナ</t>
    </rPh>
    <phoneticPr fontId="2"/>
  </si>
  <si>
    <t>にしざわ</t>
    <phoneticPr fontId="2"/>
  </si>
  <si>
    <t>るい</t>
    <phoneticPr fontId="2"/>
  </si>
  <si>
    <t>よしの</t>
    <phoneticPr fontId="2"/>
  </si>
  <si>
    <t>さら</t>
    <phoneticPr fontId="2"/>
  </si>
  <si>
    <t>もりや</t>
    <phoneticPr fontId="2"/>
  </si>
  <si>
    <t>まなか</t>
    <phoneticPr fontId="2"/>
  </si>
  <si>
    <t>愛夏</t>
    <rPh sb="0" eb="1">
      <t>アイ</t>
    </rPh>
    <rPh sb="1" eb="2">
      <t>カ</t>
    </rPh>
    <phoneticPr fontId="2"/>
  </si>
  <si>
    <t>おおいし</t>
    <phoneticPr fontId="2"/>
  </si>
  <si>
    <t>さえ</t>
    <phoneticPr fontId="2"/>
  </si>
  <si>
    <t>みあ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</si>
</sst>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0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2" xfId="0" applyNumberFormat="1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14" fontId="0" fillId="0" borderId="144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0" fillId="3" borderId="140" xfId="0" applyFill="1" applyBorder="1" applyAlignment="1">
      <alignment vertical="center" shrinkToFit="1"/>
    </xf>
    <xf numFmtId="0" fontId="0" fillId="3" borderId="141" xfId="0" applyFill="1" applyBorder="1" applyAlignment="1">
      <alignment vertical="center" shrinkToFit="1"/>
    </xf>
    <xf numFmtId="49" fontId="0" fillId="0" borderId="146" xfId="0" applyNumberFormat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0" fillId="3" borderId="151" xfId="0" applyFill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0" borderId="146" xfId="0" applyNumberFormat="1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" fillId="2" borderId="166" xfId="0" applyNumberFormat="1" applyFont="1" applyFill="1" applyBorder="1" applyAlignment="1" applyProtection="1">
      <alignment horizontal="center" vertical="center"/>
      <protection locked="0"/>
    </xf>
    <xf numFmtId="0" fontId="1" fillId="2" borderId="167" xfId="0" applyNumberFormat="1" applyFont="1" applyFill="1" applyBorder="1" applyAlignment="1" applyProtection="1">
      <alignment horizontal="center" vertical="center"/>
      <protection locked="0"/>
    </xf>
    <xf numFmtId="0" fontId="1" fillId="2" borderId="168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6" fillId="0" borderId="156" xfId="0" applyFont="1" applyBorder="1" applyAlignment="1">
      <alignment horizontal="center" vertical="center" shrinkToFit="1"/>
    </xf>
    <xf numFmtId="0" fontId="6" fillId="0" borderId="157" xfId="0" applyFont="1" applyBorder="1" applyAlignment="1">
      <alignment horizontal="center" vertical="center" shrinkToFit="1"/>
    </xf>
    <xf numFmtId="0" fontId="6" fillId="0" borderId="158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0" borderId="124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5" fillId="0" borderId="160" xfId="0" applyFont="1" applyBorder="1" applyAlignment="1">
      <alignment horizontal="center" vertical="center" shrinkToFit="1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64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165" xfId="0" applyFont="1" applyFill="1" applyBorder="1" applyAlignment="1" applyProtection="1">
      <alignment horizontal="center" vertical="center" shrinkToFit="1"/>
      <protection locked="0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17" fillId="2" borderId="5" xfId="0" applyFont="1" applyFill="1" applyBorder="1" applyAlignment="1" applyProtection="1">
      <alignment horizontal="center" vertical="center" shrinkToFit="1"/>
      <protection locked="0"/>
    </xf>
    <xf numFmtId="0" fontId="17" fillId="2" borderId="25" xfId="0" applyFont="1" applyFill="1" applyBorder="1" applyAlignment="1" applyProtection="1">
      <alignment horizontal="center" vertical="center" shrinkToFit="1"/>
      <protection locked="0"/>
    </xf>
    <xf numFmtId="0" fontId="17" fillId="2" borderId="1" xfId="0" applyFont="1" applyFill="1" applyBorder="1" applyAlignment="1" applyProtection="1">
      <alignment horizontal="center" vertical="center" shrinkToFit="1"/>
      <protection locked="0"/>
    </xf>
    <xf numFmtId="0" fontId="17" fillId="2" borderId="26" xfId="0" applyFont="1" applyFill="1" applyBorder="1" applyAlignment="1" applyProtection="1">
      <alignment horizontal="center" vertical="center" shrinkToFit="1"/>
      <protection locked="0"/>
    </xf>
    <xf numFmtId="0" fontId="1" fillId="2" borderId="170" xfId="0" applyNumberFormat="1" applyFont="1" applyFill="1" applyBorder="1" applyAlignment="1" applyProtection="1">
      <alignment horizontal="center" vertical="center"/>
      <protection locked="0"/>
    </xf>
    <xf numFmtId="0" fontId="1" fillId="2" borderId="171" xfId="0" applyNumberFormat="1" applyFont="1" applyFill="1" applyBorder="1" applyAlignment="1" applyProtection="1">
      <alignment horizontal="center" vertical="center"/>
      <protection locked="0"/>
    </xf>
    <xf numFmtId="0" fontId="6" fillId="0" borderId="153" xfId="0" applyNumberFormat="1" applyFont="1" applyFill="1" applyBorder="1" applyAlignment="1" applyProtection="1">
      <alignment horizontal="center" vertical="center" wrapText="1" shrinkToFit="1"/>
    </xf>
    <xf numFmtId="0" fontId="6" fillId="0" borderId="112" xfId="0" applyNumberFormat="1" applyFont="1" applyFill="1" applyBorder="1" applyAlignment="1" applyProtection="1">
      <alignment horizontal="center" vertical="center" wrapText="1" shrinkToFit="1"/>
    </xf>
    <xf numFmtId="0" fontId="6" fillId="0" borderId="121" xfId="0" applyNumberFormat="1" applyFont="1" applyFill="1" applyBorder="1" applyAlignment="1" applyProtection="1">
      <alignment horizontal="center" vertical="center" wrapText="1" shrinkToFit="1"/>
    </xf>
    <xf numFmtId="0" fontId="6" fillId="0" borderId="32" xfId="0" applyNumberFormat="1" applyFont="1" applyFill="1" applyBorder="1" applyAlignment="1" applyProtection="1">
      <alignment horizontal="center" vertical="center" wrapText="1" shrinkToFit="1"/>
    </xf>
    <xf numFmtId="0" fontId="6" fillId="0" borderId="108" xfId="0" applyNumberFormat="1" applyFont="1" applyFill="1" applyBorder="1" applyAlignment="1" applyProtection="1">
      <alignment horizontal="center" vertical="center" wrapText="1" shrinkToFit="1"/>
    </xf>
    <xf numFmtId="0" fontId="6" fillId="0" borderId="33" xfId="0" applyNumberFormat="1" applyFont="1" applyFill="1" applyBorder="1" applyAlignment="1" applyProtection="1">
      <alignment horizontal="center" vertical="center" wrapText="1" shrinkToFit="1"/>
    </xf>
    <xf numFmtId="0" fontId="1" fillId="2" borderId="169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4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5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4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6" xfId="0" applyNumberFormat="1" applyFont="1" applyFill="1" applyBorder="1" applyAlignment="1" applyProtection="1">
      <alignment horizontal="center" vertical="center" shrinkToFit="1"/>
    </xf>
    <xf numFmtId="0" fontId="6" fillId="0" borderId="127" xfId="0" applyNumberFormat="1" applyFont="1" applyFill="1" applyBorder="1" applyAlignment="1" applyProtection="1">
      <alignment horizontal="center" vertical="center" shrinkToFit="1"/>
    </xf>
    <xf numFmtId="0" fontId="6" fillId="0" borderId="128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36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37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38" xfId="0" applyNumberFormat="1" applyFont="1" applyFill="1" applyBorder="1" applyAlignment="1" applyProtection="1">
      <alignment horizontal="center" vertical="center" shrinkToFit="1"/>
    </xf>
    <xf numFmtId="49" fontId="9" fillId="0" borderId="130" xfId="0" applyNumberFormat="1" applyFont="1" applyFill="1" applyBorder="1" applyAlignment="1" applyProtection="1">
      <alignment horizontal="center" vertical="center" shrinkToFit="1"/>
    </xf>
    <xf numFmtId="49" fontId="9" fillId="0" borderId="131" xfId="0" applyNumberFormat="1" applyFont="1" applyFill="1" applyBorder="1" applyAlignment="1" applyProtection="1">
      <alignment horizontal="center" vertical="center" shrinkToFit="1"/>
    </xf>
    <xf numFmtId="0" fontId="5" fillId="0" borderId="132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5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3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53340</xdr:colOff>
      <xdr:row>0</xdr:row>
      <xdr:rowOff>154305</xdr:rowOff>
    </xdr:from>
    <xdr:to>
      <xdr:col>41</xdr:col>
      <xdr:colOff>43815</xdr:colOff>
      <xdr:row>1</xdr:row>
      <xdr:rowOff>87630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649980" y="154305"/>
          <a:ext cx="3038475" cy="8858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E29" sqref="E2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25" style="11" hidden="1" customWidth="1"/>
    <col min="5" max="5" width="30" style="11" customWidth="1"/>
    <col min="6" max="6" width="4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25" style="11" hidden="1" customWidth="1"/>
    <col min="11" max="11" width="30" style="11" customWidth="1"/>
    <col min="12" max="12" width="4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25" style="11" hidden="1" customWidth="1"/>
    <col min="17" max="17" width="30" style="11" customWidth="1"/>
    <col min="18" max="18" width="4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25" style="11" hidden="1" customWidth="1"/>
    <col min="23" max="23" width="30" style="11" customWidth="1"/>
    <col min="24" max="24" width="4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25" style="11" hidden="1" customWidth="1"/>
    <col min="29" max="29" width="30" style="11" customWidth="1"/>
    <col min="30" max="30" width="4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25" style="11" hidden="1" customWidth="1"/>
    <col min="35" max="35" width="30" style="11" customWidth="1"/>
    <col min="36" max="36" width="4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25" style="11" hidden="1" customWidth="1"/>
    <col min="41" max="41" width="30" style="11" customWidth="1"/>
    <col min="42" max="42" width="4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25" style="11" hidden="1" customWidth="1"/>
    <col min="47" max="47" width="30" style="11" customWidth="1"/>
    <col min="48" max="48" width="4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25" style="11" hidden="1" customWidth="1"/>
    <col min="53" max="53" width="30" style="11" customWidth="1"/>
    <col min="54" max="54" width="4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25" style="11" hidden="1" customWidth="1"/>
    <col min="59" max="59" width="30" style="11" customWidth="1"/>
    <col min="60" max="60" width="4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25" style="11" customWidth="1"/>
    <col min="66" max="66" width="41.875" style="11" bestFit="1" customWidth="1"/>
    <col min="67" max="67" width="4" style="11" customWidth="1"/>
    <col min="68" max="68" width="10.2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25" style="11" customWidth="1"/>
    <col min="73" max="73" width="41.875" style="11" bestFit="1" customWidth="1"/>
    <col min="74" max="74" width="4" style="11" customWidth="1"/>
    <col min="75" max="75" width="10.2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25" style="11" customWidth="1"/>
    <col min="80" max="80" width="41.875" style="11" bestFit="1" customWidth="1"/>
    <col min="81" max="81" width="4" style="11" customWidth="1"/>
    <col min="82" max="82" width="10.2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552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552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552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552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552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552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552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552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552</v>
      </c>
      <c r="C11" s="24">
        <v>1</v>
      </c>
      <c r="D11" s="24" t="s">
        <v>553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552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552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552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552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552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552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552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552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552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552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552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552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552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552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552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552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552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552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552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552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552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552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552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552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552</v>
      </c>
      <c r="C36" s="24">
        <v>1</v>
      </c>
      <c r="D36" s="24" t="s">
        <v>554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552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552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552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552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552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552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552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552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552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552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552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552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552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552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552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552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552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552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552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552</v>
      </c>
      <c r="C56" s="31">
        <v>1</v>
      </c>
      <c r="D56" s="31" t="s">
        <v>555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552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552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552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552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552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552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552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552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552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552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552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552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552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552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552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552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552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552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552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552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552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552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552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552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552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552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552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552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552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552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552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552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552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552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552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552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552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552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552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552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552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552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552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552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552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552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552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552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552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552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552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552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552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552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552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552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552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552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552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552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552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552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552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552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552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552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552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552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552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552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552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552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552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552</v>
      </c>
      <c r="C130" s="31">
        <v>1</v>
      </c>
      <c r="D130" s="31"/>
      <c r="E130" s="31" t="s">
        <v>556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552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552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552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552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552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552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552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552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552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552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552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552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552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552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552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552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552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552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552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552</v>
      </c>
      <c r="C150" s="31">
        <v>1</v>
      </c>
      <c r="D150" s="31" t="s">
        <v>557</v>
      </c>
      <c r="E150" s="31" t="s">
        <v>179</v>
      </c>
      <c r="F150" s="33" t="s">
        <v>558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552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552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552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552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552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552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552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552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552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552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552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552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552</v>
      </c>
      <c r="C163" s="31">
        <v>1</v>
      </c>
      <c r="D163" s="31" t="s">
        <v>193</v>
      </c>
      <c r="E163" s="31" t="s">
        <v>559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552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552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552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552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552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552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552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552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552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552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552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552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552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552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552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552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552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552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552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552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560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560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560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560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560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560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560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560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560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560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560</v>
      </c>
      <c r="C194" s="31">
        <v>2</v>
      </c>
      <c r="D194" s="31"/>
      <c r="E194" s="31" t="s">
        <v>585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560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560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560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560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560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560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560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560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560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560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560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560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560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560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560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560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560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560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560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560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560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560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560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560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560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560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560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560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560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560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560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560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560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560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560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560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560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560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560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560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560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560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560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560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560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560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560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561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561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561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561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561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561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561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561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561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561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561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561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561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561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561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561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561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561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561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561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561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561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561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561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561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561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561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561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561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561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561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561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561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561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561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561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561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561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561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561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561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562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562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562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562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562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562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562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562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562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562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562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562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562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562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562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562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562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562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562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562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562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562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562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562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562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562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562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562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562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562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562</v>
      </c>
      <c r="C313" s="31">
        <v>4</v>
      </c>
      <c r="D313" s="31" t="s">
        <v>563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562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562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562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562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562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564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564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564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564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564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564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564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564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564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564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564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564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564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564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564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564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564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564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564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564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564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564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564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564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564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564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564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564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564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564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564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564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564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564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564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564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564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564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564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564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564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564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564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564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564</v>
      </c>
      <c r="C363" s="31">
        <v>5</v>
      </c>
      <c r="D363" s="31" t="s">
        <v>565</v>
      </c>
      <c r="E363" s="31" t="s">
        <v>408</v>
      </c>
      <c r="F363" s="33" t="s">
        <v>558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564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564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564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564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564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564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564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564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564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564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564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564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564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566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566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566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566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566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566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566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566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566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566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566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566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566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566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566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566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566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566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566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566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566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566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566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566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566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566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566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566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566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566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566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566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566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566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566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567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567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567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567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567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567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567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567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567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567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567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567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567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567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567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567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567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567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567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567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567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567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567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567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567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567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567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567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567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567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567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567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567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567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567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567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567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567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567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567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567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567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567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567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567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568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568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568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568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568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568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568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568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568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568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568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568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568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568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568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568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568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568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568</v>
      </c>
      <c r="C475" s="31">
        <v>8</v>
      </c>
      <c r="D475" s="31"/>
      <c r="E475" s="31" t="s">
        <v>569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568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568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568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568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568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568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568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568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8" t="s">
        <v>664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</row>
    <row r="2" spans="1:41" s="2" customFormat="1" ht="30" customHeight="1" thickBot="1">
      <c r="A2" s="211" t="s">
        <v>574</v>
      </c>
      <c r="B2" s="239" t="s">
        <v>546</v>
      </c>
      <c r="C2" s="240"/>
      <c r="D2" s="240"/>
      <c r="E2" s="240"/>
      <c r="F2" s="240"/>
      <c r="G2" s="240"/>
      <c r="H2" s="240"/>
      <c r="I2" s="241"/>
      <c r="J2" s="242"/>
      <c r="K2" s="243"/>
      <c r="L2" s="244" t="s">
        <v>575</v>
      </c>
      <c r="M2" s="240"/>
      <c r="N2" s="240"/>
      <c r="O2" s="240"/>
      <c r="P2" s="240"/>
      <c r="Q2" s="240"/>
      <c r="R2" s="240"/>
      <c r="S2" s="241"/>
      <c r="T2" s="242"/>
      <c r="U2" s="242"/>
      <c r="V2" s="242"/>
      <c r="W2" s="242"/>
      <c r="X2" s="242"/>
      <c r="Y2" s="243"/>
      <c r="Z2" s="245" t="str">
        <f>IF(S2="","",VLOOKUP(S2,チーム番号!A2:E501,2,FALSE))</f>
        <v/>
      </c>
      <c r="AA2" s="246"/>
      <c r="AB2" s="246"/>
      <c r="AC2" s="246"/>
      <c r="AD2" s="246"/>
      <c r="AE2" s="246"/>
      <c r="AF2" s="247" t="s">
        <v>548</v>
      </c>
      <c r="AG2" s="247"/>
      <c r="AH2" s="247"/>
      <c r="AI2" s="247"/>
      <c r="AJ2" s="248"/>
      <c r="AK2" s="1"/>
    </row>
    <row r="3" spans="1:41" ht="13.5" customHeight="1">
      <c r="A3" s="211"/>
      <c r="B3" s="227" t="s">
        <v>576</v>
      </c>
      <c r="C3" s="163"/>
      <c r="D3" s="163"/>
      <c r="E3" s="228"/>
      <c r="F3" s="232" t="str">
        <f>IF(S2="","",VLOOKUP(S2,チーム番号!A2:E501,5,FALSE))</f>
        <v/>
      </c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4"/>
      <c r="AB3" s="220" t="s">
        <v>1</v>
      </c>
      <c r="AC3" s="221"/>
      <c r="AD3" s="221"/>
      <c r="AE3" s="221"/>
      <c r="AF3" s="221"/>
      <c r="AG3" s="221"/>
      <c r="AH3" s="221"/>
      <c r="AI3" s="221"/>
      <c r="AJ3" s="221"/>
      <c r="AK3" s="222"/>
      <c r="AL3" s="222"/>
      <c r="AM3" s="222"/>
      <c r="AN3" s="222"/>
      <c r="AO3" s="223"/>
    </row>
    <row r="4" spans="1:41" ht="30" customHeight="1">
      <c r="A4" s="211"/>
      <c r="B4" s="229"/>
      <c r="C4" s="230"/>
      <c r="D4" s="230"/>
      <c r="E4" s="231"/>
      <c r="F4" s="235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7"/>
      <c r="AB4" s="224"/>
      <c r="AC4" s="225"/>
      <c r="AD4" s="225"/>
      <c r="AE4" s="225"/>
      <c r="AF4" s="4" t="s">
        <v>3</v>
      </c>
      <c r="AG4" s="225"/>
      <c r="AH4" s="225"/>
      <c r="AI4" s="225"/>
      <c r="AJ4" s="225"/>
      <c r="AK4" s="4" t="s">
        <v>3</v>
      </c>
      <c r="AL4" s="225"/>
      <c r="AM4" s="225"/>
      <c r="AN4" s="225"/>
      <c r="AO4" s="226"/>
    </row>
    <row r="5" spans="1:41" ht="13.5" customHeight="1">
      <c r="A5" s="211"/>
      <c r="B5" s="194" t="s">
        <v>5</v>
      </c>
      <c r="C5" s="195"/>
      <c r="D5" s="195"/>
      <c r="E5" s="196"/>
      <c r="F5" s="197" t="s">
        <v>14</v>
      </c>
      <c r="G5" s="198"/>
      <c r="H5" s="198"/>
      <c r="I5" s="198"/>
      <c r="J5" s="198"/>
      <c r="K5" s="199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98"/>
      <c r="AB5" s="201" t="s">
        <v>4</v>
      </c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3"/>
    </row>
    <row r="6" spans="1:41" ht="30" customHeight="1" thickBot="1">
      <c r="A6" s="211"/>
      <c r="B6" s="149"/>
      <c r="C6" s="150"/>
      <c r="D6" s="150"/>
      <c r="E6" s="151"/>
      <c r="F6" s="204"/>
      <c r="G6" s="205"/>
      <c r="H6" s="37" t="s">
        <v>13</v>
      </c>
      <c r="I6" s="206"/>
      <c r="J6" s="206"/>
      <c r="K6" s="207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00"/>
      <c r="AB6" s="208"/>
      <c r="AC6" s="209"/>
      <c r="AD6" s="209"/>
      <c r="AE6" s="209"/>
      <c r="AF6" s="38" t="s">
        <v>3</v>
      </c>
      <c r="AG6" s="209"/>
      <c r="AH6" s="209"/>
      <c r="AI6" s="209"/>
      <c r="AJ6" s="209"/>
      <c r="AK6" s="38" t="s">
        <v>3</v>
      </c>
      <c r="AL6" s="209"/>
      <c r="AM6" s="209"/>
      <c r="AN6" s="209"/>
      <c r="AO6" s="210"/>
    </row>
    <row r="7" spans="1:41" s="2" customFormat="1" ht="30" customHeight="1" thickBot="1">
      <c r="A7" s="211" t="s">
        <v>577</v>
      </c>
      <c r="B7" s="212" t="s">
        <v>546</v>
      </c>
      <c r="C7" s="213"/>
      <c r="D7" s="213"/>
      <c r="E7" s="213"/>
      <c r="F7" s="213"/>
      <c r="G7" s="213"/>
      <c r="H7" s="213"/>
      <c r="I7" s="214"/>
      <c r="J7" s="215"/>
      <c r="K7" s="102"/>
      <c r="L7" s="216" t="s">
        <v>578</v>
      </c>
      <c r="M7" s="213"/>
      <c r="N7" s="213"/>
      <c r="O7" s="213"/>
      <c r="P7" s="213"/>
      <c r="Q7" s="213"/>
      <c r="R7" s="213"/>
      <c r="S7" s="214"/>
      <c r="T7" s="215"/>
      <c r="U7" s="215"/>
      <c r="V7" s="215"/>
      <c r="W7" s="215"/>
      <c r="X7" s="215"/>
      <c r="Y7" s="102"/>
      <c r="Z7" s="217" t="str">
        <f>IF(S7="","",VLOOKUP(S7,チーム番号!A2:E501,2,FALSE))</f>
        <v/>
      </c>
      <c r="AA7" s="169"/>
      <c r="AB7" s="169"/>
      <c r="AC7" s="169"/>
      <c r="AD7" s="169"/>
      <c r="AE7" s="169"/>
      <c r="AF7" s="218" t="s">
        <v>548</v>
      </c>
      <c r="AG7" s="218"/>
      <c r="AH7" s="218"/>
      <c r="AI7" s="218"/>
      <c r="AJ7" s="219"/>
      <c r="AK7" s="1"/>
    </row>
    <row r="8" spans="1:41" ht="13.5" customHeight="1">
      <c r="A8" s="211"/>
      <c r="B8" s="227" t="s">
        <v>579</v>
      </c>
      <c r="C8" s="163"/>
      <c r="D8" s="163"/>
      <c r="E8" s="228"/>
      <c r="F8" s="232" t="str">
        <f>IF(S7="","",VLOOKUP(S7,チーム番号!A2:E501,5,FALSE))</f>
        <v/>
      </c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4"/>
      <c r="AB8" s="220" t="s">
        <v>1</v>
      </c>
      <c r="AC8" s="221"/>
      <c r="AD8" s="221"/>
      <c r="AE8" s="221"/>
      <c r="AF8" s="221"/>
      <c r="AG8" s="221"/>
      <c r="AH8" s="221"/>
      <c r="AI8" s="221"/>
      <c r="AJ8" s="221"/>
      <c r="AK8" s="222"/>
      <c r="AL8" s="222"/>
      <c r="AM8" s="222"/>
      <c r="AN8" s="222"/>
      <c r="AO8" s="223"/>
    </row>
    <row r="9" spans="1:41" ht="30" customHeight="1">
      <c r="A9" s="211"/>
      <c r="B9" s="229"/>
      <c r="C9" s="230"/>
      <c r="D9" s="230"/>
      <c r="E9" s="231"/>
      <c r="F9" s="235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7"/>
      <c r="AB9" s="224"/>
      <c r="AC9" s="225"/>
      <c r="AD9" s="225"/>
      <c r="AE9" s="225"/>
      <c r="AF9" s="4" t="s">
        <v>3</v>
      </c>
      <c r="AG9" s="225"/>
      <c r="AH9" s="225"/>
      <c r="AI9" s="225"/>
      <c r="AJ9" s="225"/>
      <c r="AK9" s="4" t="s">
        <v>3</v>
      </c>
      <c r="AL9" s="225"/>
      <c r="AM9" s="225"/>
      <c r="AN9" s="225"/>
      <c r="AO9" s="226"/>
    </row>
    <row r="10" spans="1:41" ht="13.5" customHeight="1">
      <c r="A10" s="211"/>
      <c r="B10" s="194" t="s">
        <v>5</v>
      </c>
      <c r="C10" s="195"/>
      <c r="D10" s="195"/>
      <c r="E10" s="196"/>
      <c r="F10" s="197" t="s">
        <v>14</v>
      </c>
      <c r="G10" s="198"/>
      <c r="H10" s="198"/>
      <c r="I10" s="198"/>
      <c r="J10" s="198"/>
      <c r="K10" s="199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98"/>
      <c r="AB10" s="201" t="s">
        <v>4</v>
      </c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3"/>
    </row>
    <row r="11" spans="1:41" ht="30" customHeight="1" thickBot="1">
      <c r="A11" s="211"/>
      <c r="B11" s="149"/>
      <c r="C11" s="150"/>
      <c r="D11" s="150"/>
      <c r="E11" s="151"/>
      <c r="F11" s="204"/>
      <c r="G11" s="205"/>
      <c r="H11" s="37" t="s">
        <v>13</v>
      </c>
      <c r="I11" s="206"/>
      <c r="J11" s="206"/>
      <c r="K11" s="207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00"/>
      <c r="AB11" s="208"/>
      <c r="AC11" s="209"/>
      <c r="AD11" s="209"/>
      <c r="AE11" s="209"/>
      <c r="AF11" s="38" t="s">
        <v>3</v>
      </c>
      <c r="AG11" s="209"/>
      <c r="AH11" s="209"/>
      <c r="AI11" s="209"/>
      <c r="AJ11" s="209"/>
      <c r="AK11" s="38" t="s">
        <v>3</v>
      </c>
      <c r="AL11" s="209"/>
      <c r="AM11" s="209"/>
      <c r="AN11" s="209"/>
      <c r="AO11" s="210"/>
    </row>
    <row r="12" spans="1:41" ht="13.5" customHeight="1">
      <c r="B12" s="182" t="s">
        <v>0</v>
      </c>
      <c r="C12" s="183"/>
      <c r="D12" s="183"/>
      <c r="E12" s="184"/>
      <c r="F12" s="185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7"/>
      <c r="R12" s="188" t="s">
        <v>0</v>
      </c>
      <c r="S12" s="183"/>
      <c r="T12" s="183"/>
      <c r="U12" s="184"/>
      <c r="V12" s="189"/>
      <c r="W12" s="190"/>
      <c r="X12" s="190"/>
      <c r="Y12" s="190"/>
      <c r="Z12" s="190"/>
      <c r="AA12" s="190"/>
      <c r="AB12" s="191"/>
      <c r="AC12" s="192"/>
      <c r="AD12" s="192"/>
      <c r="AE12" s="192"/>
      <c r="AF12" s="192"/>
      <c r="AG12" s="193"/>
      <c r="AH12" s="162" t="s">
        <v>545</v>
      </c>
      <c r="AI12" s="163"/>
      <c r="AJ12" s="163"/>
      <c r="AK12" s="163"/>
      <c r="AL12" s="163"/>
      <c r="AM12" s="163"/>
      <c r="AN12" s="163"/>
      <c r="AO12" s="164"/>
    </row>
    <row r="13" spans="1:41" ht="30" customHeight="1" thickBot="1">
      <c r="B13" s="168" t="s">
        <v>6</v>
      </c>
      <c r="C13" s="169"/>
      <c r="D13" s="169"/>
      <c r="E13" s="170"/>
      <c r="F13" s="171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3"/>
      <c r="R13" s="174" t="s">
        <v>7</v>
      </c>
      <c r="S13" s="175"/>
      <c r="T13" s="175"/>
      <c r="U13" s="176"/>
      <c r="V13" s="177"/>
      <c r="W13" s="178"/>
      <c r="X13" s="178"/>
      <c r="Y13" s="178"/>
      <c r="Z13" s="178"/>
      <c r="AA13" s="178"/>
      <c r="AB13" s="179"/>
      <c r="AC13" s="180"/>
      <c r="AD13" s="180"/>
      <c r="AE13" s="180"/>
      <c r="AF13" s="180"/>
      <c r="AG13" s="181"/>
      <c r="AH13" s="99" t="s">
        <v>573</v>
      </c>
      <c r="AI13" s="165"/>
      <c r="AJ13" s="166" t="s">
        <v>570</v>
      </c>
      <c r="AK13" s="166"/>
      <c r="AL13" s="166"/>
      <c r="AM13" s="166"/>
      <c r="AN13" s="165" t="s">
        <v>573</v>
      </c>
      <c r="AO13" s="167"/>
    </row>
    <row r="14" spans="1:41" ht="13.5" customHeight="1">
      <c r="B14" s="155" t="s">
        <v>0</v>
      </c>
      <c r="C14" s="156"/>
      <c r="D14" s="156"/>
      <c r="E14" s="157"/>
      <c r="F14" s="90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2"/>
      <c r="R14" s="158" t="s">
        <v>0</v>
      </c>
      <c r="S14" s="156"/>
      <c r="T14" s="156"/>
      <c r="U14" s="157"/>
      <c r="V14" s="90"/>
      <c r="W14" s="91"/>
      <c r="X14" s="91"/>
      <c r="Y14" s="91"/>
      <c r="Z14" s="91"/>
      <c r="AA14" s="91"/>
      <c r="AB14" s="159"/>
      <c r="AC14" s="160"/>
      <c r="AD14" s="160"/>
      <c r="AE14" s="160"/>
      <c r="AF14" s="160"/>
      <c r="AG14" s="161"/>
      <c r="AH14" s="145"/>
      <c r="AI14" s="146"/>
      <c r="AJ14" s="146"/>
      <c r="AK14" s="146"/>
      <c r="AL14" s="146"/>
      <c r="AM14" s="146"/>
      <c r="AN14" s="146"/>
      <c r="AO14" s="146"/>
    </row>
    <row r="15" spans="1:41" ht="30" customHeight="1" thickBot="1">
      <c r="B15" s="149" t="s">
        <v>8</v>
      </c>
      <c r="C15" s="150"/>
      <c r="D15" s="150"/>
      <c r="E15" s="151"/>
      <c r="F15" s="83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5"/>
      <c r="R15" s="150" t="s">
        <v>9</v>
      </c>
      <c r="S15" s="150"/>
      <c r="T15" s="150"/>
      <c r="U15" s="151"/>
      <c r="V15" s="83"/>
      <c r="W15" s="84"/>
      <c r="X15" s="84"/>
      <c r="Y15" s="84"/>
      <c r="Z15" s="84"/>
      <c r="AA15" s="84"/>
      <c r="AB15" s="152"/>
      <c r="AC15" s="153"/>
      <c r="AD15" s="153"/>
      <c r="AE15" s="153"/>
      <c r="AF15" s="153"/>
      <c r="AG15" s="154"/>
      <c r="AH15" s="147"/>
      <c r="AI15" s="148"/>
      <c r="AJ15" s="148"/>
      <c r="AK15" s="148"/>
      <c r="AL15" s="148"/>
      <c r="AM15" s="148"/>
      <c r="AN15" s="148"/>
      <c r="AO15" s="148"/>
    </row>
    <row r="16" spans="1:41" ht="7.5" customHeight="1"/>
    <row r="17" spans="2:41" ht="18" customHeight="1" thickBot="1">
      <c r="B17" s="67" t="s">
        <v>10</v>
      </c>
      <c r="C17" s="67"/>
      <c r="D17" s="67"/>
      <c r="E17" s="67"/>
      <c r="F17" s="67"/>
      <c r="G17" s="67"/>
      <c r="H17" s="132" t="s">
        <v>572</v>
      </c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</row>
    <row r="18" spans="2:41" ht="13.5" customHeight="1">
      <c r="B18" s="133" t="s">
        <v>11</v>
      </c>
      <c r="C18" s="134"/>
      <c r="D18" s="137" t="s">
        <v>12</v>
      </c>
      <c r="E18" s="137"/>
      <c r="F18" s="139" t="s">
        <v>0</v>
      </c>
      <c r="G18" s="140"/>
      <c r="H18" s="140"/>
      <c r="I18" s="140"/>
      <c r="J18" s="140"/>
      <c r="K18" s="140" t="s">
        <v>0</v>
      </c>
      <c r="L18" s="140"/>
      <c r="M18" s="140"/>
      <c r="N18" s="140"/>
      <c r="O18" s="141"/>
      <c r="P18" s="127" t="s">
        <v>571</v>
      </c>
      <c r="Q18" s="128"/>
      <c r="R18" s="127" t="s">
        <v>15</v>
      </c>
      <c r="S18" s="128"/>
      <c r="T18" s="127" t="s">
        <v>16</v>
      </c>
      <c r="U18" s="130"/>
      <c r="V18" s="133" t="s">
        <v>11</v>
      </c>
      <c r="W18" s="134"/>
      <c r="X18" s="137" t="s">
        <v>12</v>
      </c>
      <c r="Y18" s="137"/>
      <c r="Z18" s="139" t="s">
        <v>0</v>
      </c>
      <c r="AA18" s="140"/>
      <c r="AB18" s="140"/>
      <c r="AC18" s="140"/>
      <c r="AD18" s="140"/>
      <c r="AE18" s="140" t="s">
        <v>0</v>
      </c>
      <c r="AF18" s="140"/>
      <c r="AG18" s="140"/>
      <c r="AH18" s="140"/>
      <c r="AI18" s="141"/>
      <c r="AJ18" s="127" t="s">
        <v>571</v>
      </c>
      <c r="AK18" s="128"/>
      <c r="AL18" s="127" t="s">
        <v>15</v>
      </c>
      <c r="AM18" s="128"/>
      <c r="AN18" s="127" t="s">
        <v>16</v>
      </c>
      <c r="AO18" s="130"/>
    </row>
    <row r="19" spans="2:41" ht="30" customHeight="1" thickBot="1">
      <c r="B19" s="135"/>
      <c r="C19" s="136"/>
      <c r="D19" s="138"/>
      <c r="E19" s="138"/>
      <c r="F19" s="142" t="s">
        <v>542</v>
      </c>
      <c r="G19" s="143"/>
      <c r="H19" s="143"/>
      <c r="I19" s="143"/>
      <c r="J19" s="143"/>
      <c r="K19" s="143" t="s">
        <v>543</v>
      </c>
      <c r="L19" s="143"/>
      <c r="M19" s="143"/>
      <c r="N19" s="143"/>
      <c r="O19" s="144"/>
      <c r="P19" s="129"/>
      <c r="Q19" s="129"/>
      <c r="R19" s="129"/>
      <c r="S19" s="129"/>
      <c r="T19" s="129"/>
      <c r="U19" s="131"/>
      <c r="V19" s="135"/>
      <c r="W19" s="136"/>
      <c r="X19" s="138"/>
      <c r="Y19" s="138"/>
      <c r="Z19" s="142" t="s">
        <v>542</v>
      </c>
      <c r="AA19" s="143"/>
      <c r="AB19" s="143"/>
      <c r="AC19" s="143"/>
      <c r="AD19" s="143"/>
      <c r="AE19" s="143" t="s">
        <v>543</v>
      </c>
      <c r="AF19" s="143"/>
      <c r="AG19" s="143"/>
      <c r="AH19" s="143"/>
      <c r="AI19" s="144"/>
      <c r="AJ19" s="129"/>
      <c r="AK19" s="129"/>
      <c r="AL19" s="129"/>
      <c r="AM19" s="129"/>
      <c r="AN19" s="129"/>
      <c r="AO19" s="131"/>
    </row>
    <row r="20" spans="2:41" ht="13.5" customHeight="1" thickTop="1">
      <c r="B20" s="120">
        <v>1</v>
      </c>
      <c r="C20" s="121"/>
      <c r="D20" s="122"/>
      <c r="E20" s="122"/>
      <c r="F20" s="124"/>
      <c r="G20" s="125"/>
      <c r="H20" s="125"/>
      <c r="I20" s="125"/>
      <c r="J20" s="125"/>
      <c r="K20" s="125"/>
      <c r="L20" s="125"/>
      <c r="M20" s="125"/>
      <c r="N20" s="125"/>
      <c r="O20" s="126"/>
      <c r="P20" s="122"/>
      <c r="Q20" s="122"/>
      <c r="R20" s="113"/>
      <c r="S20" s="114"/>
      <c r="T20" s="113" t="s">
        <v>544</v>
      </c>
      <c r="U20" s="115"/>
      <c r="V20" s="120">
        <v>7</v>
      </c>
      <c r="W20" s="121"/>
      <c r="X20" s="122"/>
      <c r="Y20" s="122"/>
      <c r="Z20" s="124"/>
      <c r="AA20" s="125"/>
      <c r="AB20" s="125"/>
      <c r="AC20" s="125"/>
      <c r="AD20" s="125"/>
      <c r="AE20" s="125"/>
      <c r="AF20" s="125"/>
      <c r="AG20" s="125"/>
      <c r="AH20" s="125"/>
      <c r="AI20" s="126"/>
      <c r="AJ20" s="122"/>
      <c r="AK20" s="122"/>
      <c r="AL20" s="113"/>
      <c r="AM20" s="114"/>
      <c r="AN20" s="113" t="s">
        <v>580</v>
      </c>
      <c r="AO20" s="115"/>
    </row>
    <row r="21" spans="2:41" ht="30" customHeight="1">
      <c r="B21" s="103"/>
      <c r="C21" s="104"/>
      <c r="D21" s="123"/>
      <c r="E21" s="123"/>
      <c r="F21" s="117"/>
      <c r="G21" s="118"/>
      <c r="H21" s="118"/>
      <c r="I21" s="118"/>
      <c r="J21" s="118"/>
      <c r="K21" s="118"/>
      <c r="L21" s="118"/>
      <c r="M21" s="118"/>
      <c r="N21" s="118"/>
      <c r="O21" s="119"/>
      <c r="P21" s="123"/>
      <c r="Q21" s="123"/>
      <c r="R21" s="101"/>
      <c r="S21" s="102"/>
      <c r="T21" s="101"/>
      <c r="U21" s="116"/>
      <c r="V21" s="103"/>
      <c r="W21" s="104"/>
      <c r="X21" s="123"/>
      <c r="Y21" s="123"/>
      <c r="Z21" s="117"/>
      <c r="AA21" s="118"/>
      <c r="AB21" s="118"/>
      <c r="AC21" s="118"/>
      <c r="AD21" s="118"/>
      <c r="AE21" s="118"/>
      <c r="AF21" s="118"/>
      <c r="AG21" s="118"/>
      <c r="AH21" s="118"/>
      <c r="AI21" s="119"/>
      <c r="AJ21" s="123"/>
      <c r="AK21" s="123"/>
      <c r="AL21" s="101"/>
      <c r="AM21" s="102"/>
      <c r="AN21" s="101"/>
      <c r="AO21" s="116"/>
    </row>
    <row r="22" spans="2:41" ht="13.5" customHeight="1">
      <c r="B22" s="93">
        <v>2</v>
      </c>
      <c r="C22" s="94"/>
      <c r="D22" s="81"/>
      <c r="E22" s="81"/>
      <c r="F22" s="90"/>
      <c r="G22" s="91"/>
      <c r="H22" s="91"/>
      <c r="I22" s="91"/>
      <c r="J22" s="91"/>
      <c r="K22" s="91"/>
      <c r="L22" s="91"/>
      <c r="M22" s="91"/>
      <c r="N22" s="91"/>
      <c r="O22" s="92"/>
      <c r="P22" s="81"/>
      <c r="Q22" s="81"/>
      <c r="R22" s="97"/>
      <c r="S22" s="98"/>
      <c r="T22" s="77" t="s">
        <v>544</v>
      </c>
      <c r="U22" s="78"/>
      <c r="V22" s="93">
        <v>8</v>
      </c>
      <c r="W22" s="94"/>
      <c r="X22" s="81"/>
      <c r="Y22" s="81"/>
      <c r="Z22" s="90"/>
      <c r="AA22" s="91"/>
      <c r="AB22" s="91"/>
      <c r="AC22" s="91"/>
      <c r="AD22" s="91"/>
      <c r="AE22" s="91"/>
      <c r="AF22" s="91"/>
      <c r="AG22" s="91"/>
      <c r="AH22" s="91"/>
      <c r="AI22" s="92"/>
      <c r="AJ22" s="81"/>
      <c r="AK22" s="81"/>
      <c r="AL22" s="97"/>
      <c r="AM22" s="98"/>
      <c r="AN22" s="77" t="s">
        <v>544</v>
      </c>
      <c r="AO22" s="78"/>
    </row>
    <row r="23" spans="2:41" ht="30" customHeight="1">
      <c r="B23" s="111"/>
      <c r="C23" s="112"/>
      <c r="D23" s="105"/>
      <c r="E23" s="105"/>
      <c r="F23" s="108"/>
      <c r="G23" s="109"/>
      <c r="H23" s="109"/>
      <c r="I23" s="109"/>
      <c r="J23" s="109"/>
      <c r="K23" s="109"/>
      <c r="L23" s="109"/>
      <c r="M23" s="109"/>
      <c r="N23" s="109"/>
      <c r="O23" s="110"/>
      <c r="P23" s="105"/>
      <c r="Q23" s="105"/>
      <c r="R23" s="101"/>
      <c r="S23" s="102"/>
      <c r="T23" s="106"/>
      <c r="U23" s="107"/>
      <c r="V23" s="111"/>
      <c r="W23" s="112"/>
      <c r="X23" s="105"/>
      <c r="Y23" s="105"/>
      <c r="Z23" s="108"/>
      <c r="AA23" s="109"/>
      <c r="AB23" s="109"/>
      <c r="AC23" s="109"/>
      <c r="AD23" s="109"/>
      <c r="AE23" s="109"/>
      <c r="AF23" s="109"/>
      <c r="AG23" s="109"/>
      <c r="AH23" s="109"/>
      <c r="AI23" s="110"/>
      <c r="AJ23" s="105"/>
      <c r="AK23" s="105"/>
      <c r="AL23" s="101"/>
      <c r="AM23" s="102"/>
      <c r="AN23" s="106"/>
      <c r="AO23" s="107"/>
    </row>
    <row r="24" spans="2:41" ht="13.5" customHeight="1">
      <c r="B24" s="103">
        <v>3</v>
      </c>
      <c r="C24" s="104"/>
      <c r="D24" s="81"/>
      <c r="E24" s="81"/>
      <c r="F24" s="90"/>
      <c r="G24" s="91"/>
      <c r="H24" s="91"/>
      <c r="I24" s="91"/>
      <c r="J24" s="91"/>
      <c r="K24" s="91"/>
      <c r="L24" s="91"/>
      <c r="M24" s="91"/>
      <c r="N24" s="91"/>
      <c r="O24" s="92"/>
      <c r="P24" s="81"/>
      <c r="Q24" s="81"/>
      <c r="R24" s="97"/>
      <c r="S24" s="98"/>
      <c r="T24" s="77" t="s">
        <v>544</v>
      </c>
      <c r="U24" s="78"/>
      <c r="V24" s="103">
        <v>9</v>
      </c>
      <c r="W24" s="104"/>
      <c r="X24" s="81"/>
      <c r="Y24" s="81"/>
      <c r="Z24" s="90"/>
      <c r="AA24" s="91"/>
      <c r="AB24" s="91"/>
      <c r="AC24" s="91"/>
      <c r="AD24" s="91"/>
      <c r="AE24" s="91"/>
      <c r="AF24" s="91"/>
      <c r="AG24" s="91"/>
      <c r="AH24" s="91"/>
      <c r="AI24" s="92"/>
      <c r="AJ24" s="81"/>
      <c r="AK24" s="81"/>
      <c r="AL24" s="97"/>
      <c r="AM24" s="98"/>
      <c r="AN24" s="77" t="s">
        <v>544</v>
      </c>
      <c r="AO24" s="78"/>
    </row>
    <row r="25" spans="2:41" ht="30" customHeight="1">
      <c r="B25" s="103"/>
      <c r="C25" s="104"/>
      <c r="D25" s="105"/>
      <c r="E25" s="105"/>
      <c r="F25" s="108"/>
      <c r="G25" s="109"/>
      <c r="H25" s="109"/>
      <c r="I25" s="109"/>
      <c r="J25" s="109"/>
      <c r="K25" s="109"/>
      <c r="L25" s="109"/>
      <c r="M25" s="109"/>
      <c r="N25" s="109"/>
      <c r="O25" s="110"/>
      <c r="P25" s="105"/>
      <c r="Q25" s="105"/>
      <c r="R25" s="101"/>
      <c r="S25" s="102"/>
      <c r="T25" s="106"/>
      <c r="U25" s="107"/>
      <c r="V25" s="103"/>
      <c r="W25" s="104"/>
      <c r="X25" s="105"/>
      <c r="Y25" s="105"/>
      <c r="Z25" s="108"/>
      <c r="AA25" s="109"/>
      <c r="AB25" s="109"/>
      <c r="AC25" s="109"/>
      <c r="AD25" s="109"/>
      <c r="AE25" s="109"/>
      <c r="AF25" s="109"/>
      <c r="AG25" s="109"/>
      <c r="AH25" s="109"/>
      <c r="AI25" s="110"/>
      <c r="AJ25" s="105"/>
      <c r="AK25" s="105"/>
      <c r="AL25" s="101"/>
      <c r="AM25" s="102"/>
      <c r="AN25" s="106"/>
      <c r="AO25" s="107"/>
    </row>
    <row r="26" spans="2:41" ht="13.5" customHeight="1">
      <c r="B26" s="93">
        <v>4</v>
      </c>
      <c r="C26" s="94"/>
      <c r="D26" s="81"/>
      <c r="E26" s="81"/>
      <c r="F26" s="90"/>
      <c r="G26" s="91"/>
      <c r="H26" s="91"/>
      <c r="I26" s="91"/>
      <c r="J26" s="91"/>
      <c r="K26" s="91"/>
      <c r="L26" s="91"/>
      <c r="M26" s="91"/>
      <c r="N26" s="91"/>
      <c r="O26" s="92"/>
      <c r="P26" s="81"/>
      <c r="Q26" s="81"/>
      <c r="R26" s="97"/>
      <c r="S26" s="98"/>
      <c r="T26" s="77" t="s">
        <v>544</v>
      </c>
      <c r="U26" s="78"/>
      <c r="V26" s="93">
        <v>10</v>
      </c>
      <c r="W26" s="94"/>
      <c r="X26" s="81"/>
      <c r="Y26" s="81"/>
      <c r="Z26" s="90"/>
      <c r="AA26" s="91"/>
      <c r="AB26" s="91"/>
      <c r="AC26" s="91"/>
      <c r="AD26" s="91"/>
      <c r="AE26" s="91"/>
      <c r="AF26" s="91"/>
      <c r="AG26" s="91"/>
      <c r="AH26" s="91"/>
      <c r="AI26" s="92"/>
      <c r="AJ26" s="81"/>
      <c r="AK26" s="81"/>
      <c r="AL26" s="97"/>
      <c r="AM26" s="98"/>
      <c r="AN26" s="77" t="s">
        <v>544</v>
      </c>
      <c r="AO26" s="78"/>
    </row>
    <row r="27" spans="2:41" ht="30" customHeight="1">
      <c r="B27" s="111"/>
      <c r="C27" s="112"/>
      <c r="D27" s="105"/>
      <c r="E27" s="105"/>
      <c r="F27" s="108"/>
      <c r="G27" s="109"/>
      <c r="H27" s="109"/>
      <c r="I27" s="109"/>
      <c r="J27" s="109"/>
      <c r="K27" s="109"/>
      <c r="L27" s="109"/>
      <c r="M27" s="109"/>
      <c r="N27" s="109"/>
      <c r="O27" s="110"/>
      <c r="P27" s="105"/>
      <c r="Q27" s="105"/>
      <c r="R27" s="101"/>
      <c r="S27" s="102"/>
      <c r="T27" s="106"/>
      <c r="U27" s="107"/>
      <c r="V27" s="111"/>
      <c r="W27" s="112"/>
      <c r="X27" s="105"/>
      <c r="Y27" s="105"/>
      <c r="Z27" s="108"/>
      <c r="AA27" s="109"/>
      <c r="AB27" s="109"/>
      <c r="AC27" s="109"/>
      <c r="AD27" s="109"/>
      <c r="AE27" s="109"/>
      <c r="AF27" s="109"/>
      <c r="AG27" s="109"/>
      <c r="AH27" s="109"/>
      <c r="AI27" s="110"/>
      <c r="AJ27" s="105"/>
      <c r="AK27" s="105"/>
      <c r="AL27" s="101"/>
      <c r="AM27" s="102"/>
      <c r="AN27" s="106"/>
      <c r="AO27" s="107"/>
    </row>
    <row r="28" spans="2:41" ht="13.5" customHeight="1">
      <c r="B28" s="103">
        <v>5</v>
      </c>
      <c r="C28" s="104"/>
      <c r="D28" s="81"/>
      <c r="E28" s="81"/>
      <c r="F28" s="90"/>
      <c r="G28" s="91"/>
      <c r="H28" s="91"/>
      <c r="I28" s="91"/>
      <c r="J28" s="91"/>
      <c r="K28" s="91"/>
      <c r="L28" s="91"/>
      <c r="M28" s="91"/>
      <c r="N28" s="91"/>
      <c r="O28" s="92"/>
      <c r="P28" s="81"/>
      <c r="Q28" s="81"/>
      <c r="R28" s="97"/>
      <c r="S28" s="98"/>
      <c r="T28" s="77" t="s">
        <v>544</v>
      </c>
      <c r="U28" s="78"/>
      <c r="V28" s="86">
        <v>11</v>
      </c>
      <c r="W28" s="87"/>
      <c r="X28" s="81"/>
      <c r="Y28" s="81"/>
      <c r="Z28" s="90"/>
      <c r="AA28" s="91"/>
      <c r="AB28" s="91"/>
      <c r="AC28" s="91"/>
      <c r="AD28" s="91"/>
      <c r="AE28" s="91"/>
      <c r="AF28" s="91"/>
      <c r="AG28" s="91"/>
      <c r="AH28" s="91"/>
      <c r="AI28" s="92"/>
      <c r="AJ28" s="81"/>
      <c r="AK28" s="81"/>
      <c r="AL28" s="97"/>
      <c r="AM28" s="98"/>
      <c r="AN28" s="77" t="s">
        <v>544</v>
      </c>
      <c r="AO28" s="78"/>
    </row>
    <row r="29" spans="2:41" ht="30" customHeight="1">
      <c r="B29" s="103"/>
      <c r="C29" s="104"/>
      <c r="D29" s="105"/>
      <c r="E29" s="105"/>
      <c r="F29" s="108"/>
      <c r="G29" s="109"/>
      <c r="H29" s="109"/>
      <c r="I29" s="109"/>
      <c r="J29" s="109"/>
      <c r="K29" s="109"/>
      <c r="L29" s="109"/>
      <c r="M29" s="109"/>
      <c r="N29" s="109"/>
      <c r="O29" s="110"/>
      <c r="P29" s="105"/>
      <c r="Q29" s="105"/>
      <c r="R29" s="101"/>
      <c r="S29" s="102"/>
      <c r="T29" s="106"/>
      <c r="U29" s="107"/>
      <c r="V29" s="86"/>
      <c r="W29" s="87"/>
      <c r="X29" s="105"/>
      <c r="Y29" s="105"/>
      <c r="Z29" s="108"/>
      <c r="AA29" s="109"/>
      <c r="AB29" s="109"/>
      <c r="AC29" s="109"/>
      <c r="AD29" s="109"/>
      <c r="AE29" s="109"/>
      <c r="AF29" s="109"/>
      <c r="AG29" s="109"/>
      <c r="AH29" s="109"/>
      <c r="AI29" s="110"/>
      <c r="AJ29" s="105"/>
      <c r="AK29" s="105"/>
      <c r="AL29" s="101"/>
      <c r="AM29" s="102"/>
      <c r="AN29" s="106"/>
      <c r="AO29" s="107"/>
    </row>
    <row r="30" spans="2:41" ht="13.5" customHeight="1">
      <c r="B30" s="93">
        <v>6</v>
      </c>
      <c r="C30" s="94"/>
      <c r="D30" s="81"/>
      <c r="E30" s="81"/>
      <c r="F30" s="90"/>
      <c r="G30" s="91"/>
      <c r="H30" s="91"/>
      <c r="I30" s="91"/>
      <c r="J30" s="91"/>
      <c r="K30" s="91"/>
      <c r="L30" s="91"/>
      <c r="M30" s="91"/>
      <c r="N30" s="91"/>
      <c r="O30" s="92"/>
      <c r="P30" s="81"/>
      <c r="Q30" s="81"/>
      <c r="R30" s="97"/>
      <c r="S30" s="98"/>
      <c r="T30" s="77" t="s">
        <v>544</v>
      </c>
      <c r="U30" s="78"/>
      <c r="V30" s="86">
        <v>12</v>
      </c>
      <c r="W30" s="87"/>
      <c r="X30" s="81"/>
      <c r="Y30" s="81"/>
      <c r="Z30" s="90"/>
      <c r="AA30" s="91"/>
      <c r="AB30" s="91"/>
      <c r="AC30" s="91"/>
      <c r="AD30" s="91"/>
      <c r="AE30" s="91"/>
      <c r="AF30" s="91"/>
      <c r="AG30" s="91"/>
      <c r="AH30" s="91"/>
      <c r="AI30" s="92"/>
      <c r="AJ30" s="81"/>
      <c r="AK30" s="81"/>
      <c r="AL30" s="97"/>
      <c r="AM30" s="98"/>
      <c r="AN30" s="77" t="s">
        <v>544</v>
      </c>
      <c r="AO30" s="78"/>
    </row>
    <row r="31" spans="2:41" ht="30" customHeight="1" thickBot="1">
      <c r="B31" s="95"/>
      <c r="C31" s="96"/>
      <c r="D31" s="82"/>
      <c r="E31" s="82"/>
      <c r="F31" s="83"/>
      <c r="G31" s="84"/>
      <c r="H31" s="84"/>
      <c r="I31" s="84"/>
      <c r="J31" s="84"/>
      <c r="K31" s="84"/>
      <c r="L31" s="84"/>
      <c r="M31" s="84"/>
      <c r="N31" s="84"/>
      <c r="O31" s="85"/>
      <c r="P31" s="82"/>
      <c r="Q31" s="82"/>
      <c r="R31" s="99"/>
      <c r="S31" s="100"/>
      <c r="T31" s="79"/>
      <c r="U31" s="80"/>
      <c r="V31" s="88"/>
      <c r="W31" s="89"/>
      <c r="X31" s="82"/>
      <c r="Y31" s="82"/>
      <c r="Z31" s="83"/>
      <c r="AA31" s="84"/>
      <c r="AB31" s="84"/>
      <c r="AC31" s="84"/>
      <c r="AD31" s="84"/>
      <c r="AE31" s="84"/>
      <c r="AF31" s="84"/>
      <c r="AG31" s="84"/>
      <c r="AH31" s="84"/>
      <c r="AI31" s="85"/>
      <c r="AJ31" s="82"/>
      <c r="AK31" s="82"/>
      <c r="AL31" s="99"/>
      <c r="AM31" s="100"/>
      <c r="AN31" s="79"/>
      <c r="AO31" s="80"/>
    </row>
    <row r="32" spans="2:41" ht="7.5" customHeight="1"/>
    <row r="33" spans="2:43" ht="18" customHeight="1" thickBot="1">
      <c r="B33" s="67" t="s">
        <v>584</v>
      </c>
      <c r="C33" s="67"/>
      <c r="D33" s="67"/>
      <c r="E33" s="67"/>
      <c r="F33" s="67"/>
      <c r="G33" s="67"/>
      <c r="H33" s="67"/>
      <c r="I33" s="67"/>
      <c r="J33" s="67"/>
      <c r="K33" s="67"/>
      <c r="L33" s="68" t="s">
        <v>583</v>
      </c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2:43" ht="30" customHeight="1" thickBot="1">
      <c r="B34" s="69" t="s">
        <v>581</v>
      </c>
      <c r="C34" s="70"/>
      <c r="D34" s="70"/>
      <c r="E34" s="70"/>
      <c r="F34" s="71"/>
      <c r="G34" s="72"/>
      <c r="H34" s="73"/>
      <c r="I34" s="74"/>
      <c r="J34" s="75"/>
      <c r="K34" s="73"/>
      <c r="L34" s="74"/>
      <c r="M34" s="75"/>
      <c r="N34" s="73"/>
      <c r="O34" s="74"/>
      <c r="P34" s="75"/>
      <c r="Q34" s="73"/>
      <c r="R34" s="74"/>
      <c r="S34" s="75"/>
      <c r="T34" s="73"/>
      <c r="U34" s="76"/>
      <c r="V34" s="69" t="s">
        <v>582</v>
      </c>
      <c r="W34" s="70"/>
      <c r="X34" s="70"/>
      <c r="Y34" s="70"/>
      <c r="Z34" s="71"/>
      <c r="AA34" s="72"/>
      <c r="AB34" s="73"/>
      <c r="AC34" s="74"/>
      <c r="AD34" s="75"/>
      <c r="AE34" s="73"/>
      <c r="AF34" s="74"/>
      <c r="AG34" s="75"/>
      <c r="AH34" s="73"/>
      <c r="AI34" s="74"/>
      <c r="AJ34" s="75"/>
      <c r="AK34" s="73"/>
      <c r="AL34" s="74"/>
      <c r="AM34" s="75"/>
      <c r="AN34" s="73"/>
      <c r="AO34" s="76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7"/>
  <sheetViews>
    <sheetView tabSelected="1" view="pageBreakPreview" zoomScaleNormal="100" zoomScaleSheetLayoutView="100" workbookViewId="0">
      <selection activeCell="R30" sqref="R30:S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8" t="str">
        <f>入力見本!B1</f>
        <v>２０１９（令和元）年度
神奈川県中学校バレーボール部活動普及・育成事業
（指導者研修会兼新人研修会）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</row>
    <row r="2" spans="1:41" s="2" customFormat="1" ht="30" customHeight="1" thickBot="1">
      <c r="A2" s="211" t="s">
        <v>574</v>
      </c>
      <c r="B2" s="239" t="s">
        <v>546</v>
      </c>
      <c r="C2" s="240"/>
      <c r="D2" s="240"/>
      <c r="E2" s="240"/>
      <c r="F2" s="240"/>
      <c r="G2" s="240"/>
      <c r="H2" s="240"/>
      <c r="I2" s="241">
        <v>2</v>
      </c>
      <c r="J2" s="242"/>
      <c r="K2" s="243"/>
      <c r="L2" s="244" t="s">
        <v>575</v>
      </c>
      <c r="M2" s="240"/>
      <c r="N2" s="240"/>
      <c r="O2" s="240"/>
      <c r="P2" s="240"/>
      <c r="Q2" s="240"/>
      <c r="R2" s="240"/>
      <c r="S2" s="241">
        <v>1128</v>
      </c>
      <c r="T2" s="242"/>
      <c r="U2" s="242"/>
      <c r="V2" s="242"/>
      <c r="W2" s="242"/>
      <c r="X2" s="242"/>
      <c r="Y2" s="243"/>
      <c r="Z2" s="245" t="str">
        <f>IF(S2="","",VLOOKUP(S2,チーム番号!A2:E501,2,FALSE))</f>
        <v>横浜</v>
      </c>
      <c r="AA2" s="246"/>
      <c r="AB2" s="246"/>
      <c r="AC2" s="246"/>
      <c r="AD2" s="246"/>
      <c r="AE2" s="246"/>
      <c r="AF2" s="247" t="s">
        <v>548</v>
      </c>
      <c r="AG2" s="247"/>
      <c r="AH2" s="247"/>
      <c r="AI2" s="247"/>
      <c r="AJ2" s="248"/>
      <c r="AK2" s="1"/>
    </row>
    <row r="3" spans="1:41" ht="13.5" customHeight="1">
      <c r="A3" s="211"/>
      <c r="B3" s="227" t="s">
        <v>576</v>
      </c>
      <c r="C3" s="163"/>
      <c r="D3" s="163"/>
      <c r="E3" s="228"/>
      <c r="F3" s="257" t="str">
        <f>IF(S2="","",VLOOKUP(S2,チーム番号!A2:E501,5,FALSE))</f>
        <v>横浜市立保土ヶ谷中学校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20" t="s">
        <v>1</v>
      </c>
      <c r="AC3" s="221"/>
      <c r="AD3" s="221"/>
      <c r="AE3" s="221"/>
      <c r="AF3" s="221"/>
      <c r="AG3" s="221"/>
      <c r="AH3" s="221"/>
      <c r="AI3" s="221"/>
      <c r="AJ3" s="221"/>
      <c r="AK3" s="222"/>
      <c r="AL3" s="222"/>
      <c r="AM3" s="222"/>
      <c r="AN3" s="222"/>
      <c r="AO3" s="223"/>
    </row>
    <row r="4" spans="1:41" ht="30" customHeight="1">
      <c r="A4" s="211"/>
      <c r="B4" s="229"/>
      <c r="C4" s="230"/>
      <c r="D4" s="230"/>
      <c r="E4" s="231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4" t="s">
        <v>665</v>
      </c>
      <c r="AC4" s="225"/>
      <c r="AD4" s="225"/>
      <c r="AE4" s="225"/>
      <c r="AF4" s="4" t="s">
        <v>3</v>
      </c>
      <c r="AG4" s="225" t="s">
        <v>666</v>
      </c>
      <c r="AH4" s="225"/>
      <c r="AI4" s="225"/>
      <c r="AJ4" s="225"/>
      <c r="AK4" s="4" t="s">
        <v>3</v>
      </c>
      <c r="AL4" s="225" t="s">
        <v>667</v>
      </c>
      <c r="AM4" s="225"/>
      <c r="AN4" s="225"/>
      <c r="AO4" s="226"/>
    </row>
    <row r="5" spans="1:41" ht="13.5" customHeight="1">
      <c r="A5" s="211"/>
      <c r="B5" s="194" t="s">
        <v>5</v>
      </c>
      <c r="C5" s="195"/>
      <c r="D5" s="195"/>
      <c r="E5" s="196"/>
      <c r="F5" s="197" t="s">
        <v>14</v>
      </c>
      <c r="G5" s="198"/>
      <c r="H5" s="198"/>
      <c r="I5" s="198"/>
      <c r="J5" s="198"/>
      <c r="K5" s="199"/>
      <c r="L5" s="200" t="s">
        <v>673</v>
      </c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98"/>
      <c r="AB5" s="201" t="s">
        <v>4</v>
      </c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3"/>
    </row>
    <row r="6" spans="1:41" ht="30" customHeight="1" thickBot="1">
      <c r="A6" s="211"/>
      <c r="B6" s="149"/>
      <c r="C6" s="150"/>
      <c r="D6" s="150"/>
      <c r="E6" s="151"/>
      <c r="F6" s="204" t="s">
        <v>671</v>
      </c>
      <c r="G6" s="205"/>
      <c r="H6" s="37" t="s">
        <v>13</v>
      </c>
      <c r="I6" s="206" t="s">
        <v>672</v>
      </c>
      <c r="J6" s="206"/>
      <c r="K6" s="207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00"/>
      <c r="AB6" s="208" t="s">
        <v>668</v>
      </c>
      <c r="AC6" s="209"/>
      <c r="AD6" s="209"/>
      <c r="AE6" s="209"/>
      <c r="AF6" s="38" t="s">
        <v>3</v>
      </c>
      <c r="AG6" s="209" t="s">
        <v>669</v>
      </c>
      <c r="AH6" s="209"/>
      <c r="AI6" s="209"/>
      <c r="AJ6" s="209"/>
      <c r="AK6" s="38" t="s">
        <v>3</v>
      </c>
      <c r="AL6" s="209" t="s">
        <v>670</v>
      </c>
      <c r="AM6" s="209"/>
      <c r="AN6" s="209"/>
      <c r="AO6" s="210"/>
    </row>
    <row r="7" spans="1:41" s="2" customFormat="1" ht="30" customHeight="1" thickBot="1">
      <c r="A7" s="211" t="s">
        <v>577</v>
      </c>
      <c r="B7" s="212" t="s">
        <v>546</v>
      </c>
      <c r="C7" s="213"/>
      <c r="D7" s="213"/>
      <c r="E7" s="213"/>
      <c r="F7" s="213"/>
      <c r="G7" s="213"/>
      <c r="H7" s="213"/>
      <c r="I7" s="214"/>
      <c r="J7" s="215"/>
      <c r="K7" s="102"/>
      <c r="L7" s="216" t="s">
        <v>578</v>
      </c>
      <c r="M7" s="213"/>
      <c r="N7" s="213"/>
      <c r="O7" s="213"/>
      <c r="P7" s="213"/>
      <c r="Q7" s="213"/>
      <c r="R7" s="213"/>
      <c r="S7" s="214"/>
      <c r="T7" s="215"/>
      <c r="U7" s="215"/>
      <c r="V7" s="215"/>
      <c r="W7" s="215"/>
      <c r="X7" s="215"/>
      <c r="Y7" s="102"/>
      <c r="Z7" s="217" t="str">
        <f>IF(S7="","",VLOOKUP(S7,チーム番号!A2:E501,2,FALSE))</f>
        <v/>
      </c>
      <c r="AA7" s="169"/>
      <c r="AB7" s="169"/>
      <c r="AC7" s="169"/>
      <c r="AD7" s="169"/>
      <c r="AE7" s="169"/>
      <c r="AF7" s="218" t="s">
        <v>548</v>
      </c>
      <c r="AG7" s="218"/>
      <c r="AH7" s="218"/>
      <c r="AI7" s="218"/>
      <c r="AJ7" s="219"/>
      <c r="AK7" s="1"/>
    </row>
    <row r="8" spans="1:41" ht="13.5" customHeight="1">
      <c r="A8" s="211"/>
      <c r="B8" s="227" t="s">
        <v>579</v>
      </c>
      <c r="C8" s="163"/>
      <c r="D8" s="163"/>
      <c r="E8" s="228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20" t="s">
        <v>1</v>
      </c>
      <c r="AC8" s="221"/>
      <c r="AD8" s="221"/>
      <c r="AE8" s="221"/>
      <c r="AF8" s="221"/>
      <c r="AG8" s="221"/>
      <c r="AH8" s="221"/>
      <c r="AI8" s="221"/>
      <c r="AJ8" s="221"/>
      <c r="AK8" s="222"/>
      <c r="AL8" s="222"/>
      <c r="AM8" s="222"/>
      <c r="AN8" s="222"/>
      <c r="AO8" s="223"/>
    </row>
    <row r="9" spans="1:41" ht="30" customHeight="1">
      <c r="A9" s="211"/>
      <c r="B9" s="229"/>
      <c r="C9" s="230"/>
      <c r="D9" s="230"/>
      <c r="E9" s="231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4"/>
      <c r="AC9" s="225"/>
      <c r="AD9" s="225"/>
      <c r="AE9" s="225"/>
      <c r="AF9" s="4" t="s">
        <v>3</v>
      </c>
      <c r="AG9" s="225"/>
      <c r="AH9" s="225"/>
      <c r="AI9" s="225"/>
      <c r="AJ9" s="225"/>
      <c r="AK9" s="4" t="s">
        <v>3</v>
      </c>
      <c r="AL9" s="225"/>
      <c r="AM9" s="225"/>
      <c r="AN9" s="225"/>
      <c r="AO9" s="226"/>
    </row>
    <row r="10" spans="1:41" ht="13.5" customHeight="1">
      <c r="A10" s="211"/>
      <c r="B10" s="194" t="s">
        <v>5</v>
      </c>
      <c r="C10" s="195"/>
      <c r="D10" s="195"/>
      <c r="E10" s="196"/>
      <c r="F10" s="197" t="s">
        <v>14</v>
      </c>
      <c r="G10" s="198"/>
      <c r="H10" s="198"/>
      <c r="I10" s="198"/>
      <c r="J10" s="198"/>
      <c r="K10" s="199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98"/>
      <c r="AB10" s="201" t="s">
        <v>4</v>
      </c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3"/>
    </row>
    <row r="11" spans="1:41" ht="30" customHeight="1" thickBot="1">
      <c r="A11" s="211"/>
      <c r="B11" s="149"/>
      <c r="C11" s="150"/>
      <c r="D11" s="150"/>
      <c r="E11" s="151"/>
      <c r="F11" s="204"/>
      <c r="G11" s="205"/>
      <c r="H11" s="37" t="s">
        <v>13</v>
      </c>
      <c r="I11" s="206"/>
      <c r="J11" s="206"/>
      <c r="K11" s="207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00"/>
      <c r="AB11" s="208"/>
      <c r="AC11" s="209"/>
      <c r="AD11" s="209"/>
      <c r="AE11" s="209"/>
      <c r="AF11" s="38" t="s">
        <v>3</v>
      </c>
      <c r="AG11" s="209"/>
      <c r="AH11" s="209"/>
      <c r="AI11" s="209"/>
      <c r="AJ11" s="209"/>
      <c r="AK11" s="38" t="s">
        <v>3</v>
      </c>
      <c r="AL11" s="209"/>
      <c r="AM11" s="209"/>
      <c r="AN11" s="209"/>
      <c r="AO11" s="210"/>
    </row>
    <row r="12" spans="1:41" ht="13.5" customHeight="1">
      <c r="B12" s="263" t="s">
        <v>0</v>
      </c>
      <c r="C12" s="264"/>
      <c r="D12" s="264"/>
      <c r="E12" s="265"/>
      <c r="F12" s="266" t="s">
        <v>676</v>
      </c>
      <c r="G12" s="267"/>
      <c r="H12" s="267"/>
      <c r="I12" s="267"/>
      <c r="J12" s="267"/>
      <c r="K12" s="267" t="s">
        <v>677</v>
      </c>
      <c r="L12" s="267"/>
      <c r="M12" s="267"/>
      <c r="N12" s="267"/>
      <c r="O12" s="268"/>
      <c r="P12" s="269" t="s">
        <v>545</v>
      </c>
      <c r="Q12" s="270"/>
      <c r="R12" s="270"/>
      <c r="S12" s="270"/>
      <c r="T12" s="270"/>
      <c r="U12" s="271"/>
      <c r="V12" s="263" t="s">
        <v>0</v>
      </c>
      <c r="W12" s="264"/>
      <c r="X12" s="264"/>
      <c r="Y12" s="265"/>
      <c r="Z12" s="266" t="s">
        <v>680</v>
      </c>
      <c r="AA12" s="267"/>
      <c r="AB12" s="267"/>
      <c r="AC12" s="267"/>
      <c r="AD12" s="267"/>
      <c r="AE12" s="267" t="s">
        <v>679</v>
      </c>
      <c r="AF12" s="267"/>
      <c r="AG12" s="267"/>
      <c r="AH12" s="267"/>
      <c r="AI12" s="268"/>
      <c r="AJ12" s="269" t="s">
        <v>545</v>
      </c>
      <c r="AK12" s="270"/>
      <c r="AL12" s="270"/>
      <c r="AM12" s="270"/>
      <c r="AN12" s="270"/>
      <c r="AO12" s="271"/>
    </row>
    <row r="13" spans="1:41" ht="15" customHeight="1">
      <c r="B13" s="272" t="s">
        <v>6</v>
      </c>
      <c r="C13" s="273"/>
      <c r="D13" s="273"/>
      <c r="E13" s="274"/>
      <c r="F13" s="278" t="s">
        <v>674</v>
      </c>
      <c r="G13" s="279"/>
      <c r="H13" s="279"/>
      <c r="I13" s="279"/>
      <c r="J13" s="280"/>
      <c r="K13" s="279" t="s">
        <v>675</v>
      </c>
      <c r="L13" s="279"/>
      <c r="M13" s="279"/>
      <c r="N13" s="279"/>
      <c r="O13" s="284"/>
      <c r="P13" s="62" t="s">
        <v>544</v>
      </c>
      <c r="Q13" s="286" t="s">
        <v>659</v>
      </c>
      <c r="R13" s="286"/>
      <c r="S13" s="286"/>
      <c r="T13" s="286"/>
      <c r="U13" s="287"/>
      <c r="V13" s="272" t="s">
        <v>7</v>
      </c>
      <c r="W13" s="273"/>
      <c r="X13" s="273"/>
      <c r="Y13" s="274"/>
      <c r="Z13" s="278" t="s">
        <v>678</v>
      </c>
      <c r="AA13" s="279"/>
      <c r="AB13" s="279"/>
      <c r="AC13" s="279"/>
      <c r="AD13" s="280"/>
      <c r="AE13" s="279" t="s">
        <v>679</v>
      </c>
      <c r="AF13" s="279"/>
      <c r="AG13" s="279"/>
      <c r="AH13" s="279"/>
      <c r="AI13" s="284"/>
      <c r="AJ13" s="63" t="s">
        <v>544</v>
      </c>
      <c r="AK13" s="286" t="s">
        <v>660</v>
      </c>
      <c r="AL13" s="286"/>
      <c r="AM13" s="286"/>
      <c r="AN13" s="286"/>
      <c r="AO13" s="287"/>
    </row>
    <row r="14" spans="1:41" ht="15" customHeight="1" thickBot="1">
      <c r="B14" s="275"/>
      <c r="C14" s="276"/>
      <c r="D14" s="276"/>
      <c r="E14" s="277"/>
      <c r="F14" s="281"/>
      <c r="G14" s="282"/>
      <c r="H14" s="282"/>
      <c r="I14" s="282"/>
      <c r="J14" s="283"/>
      <c r="K14" s="282"/>
      <c r="L14" s="282"/>
      <c r="M14" s="282"/>
      <c r="N14" s="282"/>
      <c r="O14" s="285"/>
      <c r="P14" s="64" t="s">
        <v>573</v>
      </c>
      <c r="Q14" s="288" t="s">
        <v>661</v>
      </c>
      <c r="R14" s="288"/>
      <c r="S14" s="288"/>
      <c r="T14" s="288"/>
      <c r="U14" s="289"/>
      <c r="V14" s="275"/>
      <c r="W14" s="276"/>
      <c r="X14" s="276"/>
      <c r="Y14" s="277"/>
      <c r="Z14" s="281"/>
      <c r="AA14" s="282"/>
      <c r="AB14" s="282"/>
      <c r="AC14" s="282"/>
      <c r="AD14" s="283"/>
      <c r="AE14" s="282"/>
      <c r="AF14" s="282"/>
      <c r="AG14" s="282"/>
      <c r="AH14" s="282"/>
      <c r="AI14" s="285"/>
      <c r="AJ14" s="65"/>
      <c r="AK14" s="288" t="s">
        <v>662</v>
      </c>
      <c r="AL14" s="288"/>
      <c r="AM14" s="288"/>
      <c r="AN14" s="288"/>
      <c r="AO14" s="289"/>
    </row>
    <row r="15" spans="1:41" ht="13.5" customHeight="1">
      <c r="B15" s="263" t="s">
        <v>0</v>
      </c>
      <c r="C15" s="264"/>
      <c r="D15" s="264"/>
      <c r="E15" s="265"/>
      <c r="F15" s="266" t="s">
        <v>719</v>
      </c>
      <c r="G15" s="267"/>
      <c r="H15" s="267"/>
      <c r="I15" s="267"/>
      <c r="J15" s="267"/>
      <c r="K15" s="267" t="s">
        <v>720</v>
      </c>
      <c r="L15" s="267"/>
      <c r="M15" s="267"/>
      <c r="N15" s="267"/>
      <c r="O15" s="268"/>
      <c r="P15" s="269" t="s">
        <v>545</v>
      </c>
      <c r="Q15" s="270"/>
      <c r="R15" s="270"/>
      <c r="S15" s="270"/>
      <c r="T15" s="270"/>
      <c r="U15" s="271"/>
      <c r="V15" s="263" t="s">
        <v>0</v>
      </c>
      <c r="W15" s="264"/>
      <c r="X15" s="264"/>
      <c r="Y15" s="265"/>
      <c r="Z15" s="266" t="s">
        <v>683</v>
      </c>
      <c r="AA15" s="267"/>
      <c r="AB15" s="267"/>
      <c r="AC15" s="267"/>
      <c r="AD15" s="267"/>
      <c r="AE15" s="267" t="s">
        <v>684</v>
      </c>
      <c r="AF15" s="267"/>
      <c r="AG15" s="267"/>
      <c r="AH15" s="267"/>
      <c r="AI15" s="300"/>
      <c r="AJ15" s="301" t="s">
        <v>657</v>
      </c>
      <c r="AK15" s="301"/>
      <c r="AL15" s="301"/>
      <c r="AM15" s="301"/>
      <c r="AN15" s="301"/>
      <c r="AO15" s="302"/>
    </row>
    <row r="16" spans="1:41" ht="15" customHeight="1">
      <c r="B16" s="272" t="s">
        <v>8</v>
      </c>
      <c r="C16" s="273"/>
      <c r="D16" s="273"/>
      <c r="E16" s="273"/>
      <c r="F16" s="278" t="s">
        <v>717</v>
      </c>
      <c r="G16" s="279"/>
      <c r="H16" s="279"/>
      <c r="I16" s="279"/>
      <c r="J16" s="280"/>
      <c r="K16" s="279" t="s">
        <v>718</v>
      </c>
      <c r="L16" s="279"/>
      <c r="M16" s="279"/>
      <c r="N16" s="279"/>
      <c r="O16" s="284"/>
      <c r="P16" s="62" t="s">
        <v>544</v>
      </c>
      <c r="Q16" s="286" t="s">
        <v>663</v>
      </c>
      <c r="R16" s="286"/>
      <c r="S16" s="286"/>
      <c r="T16" s="286"/>
      <c r="U16" s="287"/>
      <c r="V16" s="272" t="s">
        <v>9</v>
      </c>
      <c r="W16" s="273"/>
      <c r="X16" s="273"/>
      <c r="Y16" s="273"/>
      <c r="Z16" s="278" t="s">
        <v>681</v>
      </c>
      <c r="AA16" s="279"/>
      <c r="AB16" s="279"/>
      <c r="AC16" s="279"/>
      <c r="AD16" s="280"/>
      <c r="AE16" s="279" t="s">
        <v>682</v>
      </c>
      <c r="AF16" s="279"/>
      <c r="AG16" s="279"/>
      <c r="AH16" s="279"/>
      <c r="AI16" s="303"/>
      <c r="AJ16" s="305">
        <v>21</v>
      </c>
      <c r="AK16" s="305"/>
      <c r="AL16" s="305"/>
      <c r="AM16" s="305"/>
      <c r="AN16" s="305"/>
      <c r="AO16" s="306"/>
    </row>
    <row r="17" spans="2:41" ht="15" customHeight="1" thickBot="1">
      <c r="B17" s="275"/>
      <c r="C17" s="276"/>
      <c r="D17" s="276"/>
      <c r="E17" s="276"/>
      <c r="F17" s="281"/>
      <c r="G17" s="282"/>
      <c r="H17" s="282"/>
      <c r="I17" s="282"/>
      <c r="J17" s="283"/>
      <c r="K17" s="282"/>
      <c r="L17" s="282"/>
      <c r="M17" s="282"/>
      <c r="N17" s="282"/>
      <c r="O17" s="285"/>
      <c r="P17" s="66"/>
      <c r="Q17" s="288" t="s">
        <v>659</v>
      </c>
      <c r="R17" s="288"/>
      <c r="S17" s="288"/>
      <c r="T17" s="288"/>
      <c r="U17" s="289"/>
      <c r="V17" s="275"/>
      <c r="W17" s="276"/>
      <c r="X17" s="276"/>
      <c r="Y17" s="276"/>
      <c r="Z17" s="281"/>
      <c r="AA17" s="282"/>
      <c r="AB17" s="282"/>
      <c r="AC17" s="282"/>
      <c r="AD17" s="283"/>
      <c r="AE17" s="282"/>
      <c r="AF17" s="282"/>
      <c r="AG17" s="282"/>
      <c r="AH17" s="282"/>
      <c r="AI17" s="304"/>
      <c r="AJ17" s="307"/>
      <c r="AK17" s="307"/>
      <c r="AL17" s="307"/>
      <c r="AM17" s="307"/>
      <c r="AN17" s="307"/>
      <c r="AO17" s="308"/>
    </row>
    <row r="18" spans="2:41" ht="7.5" customHeight="1"/>
    <row r="19" spans="2:41" ht="18" customHeight="1" thickBot="1">
      <c r="B19" s="67" t="s">
        <v>10</v>
      </c>
      <c r="C19" s="67"/>
      <c r="D19" s="67"/>
      <c r="E19" s="67"/>
      <c r="F19" s="67"/>
      <c r="G19" s="67"/>
      <c r="H19" s="132" t="s">
        <v>572</v>
      </c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</row>
    <row r="20" spans="2:41" ht="13.5" customHeight="1">
      <c r="B20" s="133" t="s">
        <v>11</v>
      </c>
      <c r="C20" s="134"/>
      <c r="D20" s="137" t="s">
        <v>12</v>
      </c>
      <c r="E20" s="137"/>
      <c r="F20" s="139" t="s">
        <v>0</v>
      </c>
      <c r="G20" s="140"/>
      <c r="H20" s="140"/>
      <c r="I20" s="140"/>
      <c r="J20" s="140"/>
      <c r="K20" s="140" t="s">
        <v>0</v>
      </c>
      <c r="L20" s="140"/>
      <c r="M20" s="140"/>
      <c r="N20" s="140"/>
      <c r="O20" s="141"/>
      <c r="P20" s="127" t="s">
        <v>571</v>
      </c>
      <c r="Q20" s="128"/>
      <c r="R20" s="249" t="s">
        <v>15</v>
      </c>
      <c r="S20" s="253"/>
      <c r="T20" s="249" t="s">
        <v>16</v>
      </c>
      <c r="U20" s="250"/>
      <c r="V20" s="133" t="s">
        <v>11</v>
      </c>
      <c r="W20" s="134"/>
      <c r="X20" s="137" t="s">
        <v>12</v>
      </c>
      <c r="Y20" s="137"/>
      <c r="Z20" s="139" t="s">
        <v>0</v>
      </c>
      <c r="AA20" s="140"/>
      <c r="AB20" s="140"/>
      <c r="AC20" s="140"/>
      <c r="AD20" s="140"/>
      <c r="AE20" s="140" t="s">
        <v>0</v>
      </c>
      <c r="AF20" s="140"/>
      <c r="AG20" s="140"/>
      <c r="AH20" s="140"/>
      <c r="AI20" s="141"/>
      <c r="AJ20" s="127" t="s">
        <v>571</v>
      </c>
      <c r="AK20" s="128"/>
      <c r="AL20" s="249" t="s">
        <v>15</v>
      </c>
      <c r="AM20" s="253"/>
      <c r="AN20" s="249" t="s">
        <v>16</v>
      </c>
      <c r="AO20" s="250"/>
    </row>
    <row r="21" spans="2:41" ht="30" customHeight="1" thickBot="1">
      <c r="B21" s="135"/>
      <c r="C21" s="136"/>
      <c r="D21" s="138"/>
      <c r="E21" s="138"/>
      <c r="F21" s="142" t="s">
        <v>542</v>
      </c>
      <c r="G21" s="143"/>
      <c r="H21" s="143"/>
      <c r="I21" s="143"/>
      <c r="J21" s="143"/>
      <c r="K21" s="143" t="s">
        <v>543</v>
      </c>
      <c r="L21" s="143"/>
      <c r="M21" s="143"/>
      <c r="N21" s="143"/>
      <c r="O21" s="144"/>
      <c r="P21" s="129"/>
      <c r="Q21" s="129"/>
      <c r="R21" s="251"/>
      <c r="S21" s="251"/>
      <c r="T21" s="251"/>
      <c r="U21" s="252"/>
      <c r="V21" s="135"/>
      <c r="W21" s="136"/>
      <c r="X21" s="138"/>
      <c r="Y21" s="138"/>
      <c r="Z21" s="142" t="s">
        <v>542</v>
      </c>
      <c r="AA21" s="143"/>
      <c r="AB21" s="143"/>
      <c r="AC21" s="143"/>
      <c r="AD21" s="143"/>
      <c r="AE21" s="143" t="s">
        <v>543</v>
      </c>
      <c r="AF21" s="143"/>
      <c r="AG21" s="143"/>
      <c r="AH21" s="143"/>
      <c r="AI21" s="144"/>
      <c r="AJ21" s="129"/>
      <c r="AK21" s="129"/>
      <c r="AL21" s="251"/>
      <c r="AM21" s="251"/>
      <c r="AN21" s="251"/>
      <c r="AO21" s="252"/>
    </row>
    <row r="22" spans="2:41" ht="13.5" customHeight="1" thickTop="1">
      <c r="B22" s="120">
        <v>1</v>
      </c>
      <c r="C22" s="121"/>
      <c r="D22" s="122">
        <v>1</v>
      </c>
      <c r="E22" s="122"/>
      <c r="F22" s="124" t="s">
        <v>704</v>
      </c>
      <c r="G22" s="125"/>
      <c r="H22" s="125"/>
      <c r="I22" s="125"/>
      <c r="J22" s="125"/>
      <c r="K22" s="125" t="s">
        <v>705</v>
      </c>
      <c r="L22" s="125"/>
      <c r="M22" s="125"/>
      <c r="N22" s="125"/>
      <c r="O22" s="126"/>
      <c r="P22" s="122">
        <v>2</v>
      </c>
      <c r="Q22" s="122"/>
      <c r="R22" s="113">
        <v>154</v>
      </c>
      <c r="S22" s="114"/>
      <c r="T22" s="113" t="s">
        <v>544</v>
      </c>
      <c r="U22" s="114"/>
      <c r="V22" s="120">
        <v>7</v>
      </c>
      <c r="W22" s="121"/>
      <c r="X22" s="122">
        <v>7</v>
      </c>
      <c r="Y22" s="122"/>
      <c r="Z22" s="124" t="s">
        <v>727</v>
      </c>
      <c r="AA22" s="125"/>
      <c r="AB22" s="125"/>
      <c r="AC22" s="125"/>
      <c r="AD22" s="125"/>
      <c r="AE22" s="125" t="s">
        <v>728</v>
      </c>
      <c r="AF22" s="125"/>
      <c r="AG22" s="125"/>
      <c r="AH22" s="125"/>
      <c r="AI22" s="126"/>
      <c r="AJ22" s="122">
        <v>2</v>
      </c>
      <c r="AK22" s="122"/>
      <c r="AL22" s="113">
        <v>153</v>
      </c>
      <c r="AM22" s="114"/>
      <c r="AN22" s="292" t="s">
        <v>580</v>
      </c>
      <c r="AO22" s="293"/>
    </row>
    <row r="23" spans="2:41" ht="30" customHeight="1">
      <c r="B23" s="103"/>
      <c r="C23" s="104"/>
      <c r="D23" s="123"/>
      <c r="E23" s="123"/>
      <c r="F23" s="117" t="s">
        <v>681</v>
      </c>
      <c r="G23" s="118"/>
      <c r="H23" s="118"/>
      <c r="I23" s="118"/>
      <c r="J23" s="118"/>
      <c r="K23" s="118" t="s">
        <v>682</v>
      </c>
      <c r="L23" s="118"/>
      <c r="M23" s="118"/>
      <c r="N23" s="118"/>
      <c r="O23" s="119"/>
      <c r="P23" s="123"/>
      <c r="Q23" s="123"/>
      <c r="R23" s="101"/>
      <c r="S23" s="102"/>
      <c r="T23" s="101"/>
      <c r="U23" s="102"/>
      <c r="V23" s="103"/>
      <c r="W23" s="104"/>
      <c r="X23" s="123"/>
      <c r="Y23" s="123"/>
      <c r="Z23" s="117" t="s">
        <v>697</v>
      </c>
      <c r="AA23" s="118"/>
      <c r="AB23" s="118"/>
      <c r="AC23" s="118"/>
      <c r="AD23" s="118"/>
      <c r="AE23" s="118" t="s">
        <v>698</v>
      </c>
      <c r="AF23" s="118"/>
      <c r="AG23" s="118"/>
      <c r="AH23" s="118"/>
      <c r="AI23" s="119"/>
      <c r="AJ23" s="123"/>
      <c r="AK23" s="123"/>
      <c r="AL23" s="101"/>
      <c r="AM23" s="102"/>
      <c r="AN23" s="294"/>
      <c r="AO23" s="295"/>
    </row>
    <row r="24" spans="2:41" ht="13.5" customHeight="1">
      <c r="B24" s="93">
        <v>2</v>
      </c>
      <c r="C24" s="94"/>
      <c r="D24" s="81">
        <v>2</v>
      </c>
      <c r="E24" s="81"/>
      <c r="F24" s="90" t="s">
        <v>706</v>
      </c>
      <c r="G24" s="91"/>
      <c r="H24" s="91"/>
      <c r="I24" s="91"/>
      <c r="J24" s="91"/>
      <c r="K24" s="91" t="s">
        <v>707</v>
      </c>
      <c r="L24" s="91"/>
      <c r="M24" s="91"/>
      <c r="N24" s="91"/>
      <c r="O24" s="92"/>
      <c r="P24" s="81">
        <v>2</v>
      </c>
      <c r="Q24" s="81"/>
      <c r="R24" s="97">
        <v>152</v>
      </c>
      <c r="S24" s="98"/>
      <c r="T24" s="77" t="s">
        <v>544</v>
      </c>
      <c r="U24" s="78"/>
      <c r="V24" s="93">
        <v>8</v>
      </c>
      <c r="W24" s="94"/>
      <c r="X24" s="81">
        <v>8</v>
      </c>
      <c r="Y24" s="81"/>
      <c r="Z24" s="90" t="s">
        <v>729</v>
      </c>
      <c r="AA24" s="91"/>
      <c r="AB24" s="91"/>
      <c r="AC24" s="91"/>
      <c r="AD24" s="91"/>
      <c r="AE24" s="91" t="s">
        <v>730</v>
      </c>
      <c r="AF24" s="91"/>
      <c r="AG24" s="91"/>
      <c r="AH24" s="91"/>
      <c r="AI24" s="92"/>
      <c r="AJ24" s="81">
        <v>2</v>
      </c>
      <c r="AK24" s="81"/>
      <c r="AL24" s="97">
        <v>161</v>
      </c>
      <c r="AM24" s="98"/>
      <c r="AN24" s="290" t="s">
        <v>544</v>
      </c>
      <c r="AO24" s="291"/>
    </row>
    <row r="25" spans="2:41" ht="30" customHeight="1">
      <c r="B25" s="111"/>
      <c r="C25" s="112"/>
      <c r="D25" s="105"/>
      <c r="E25" s="105"/>
      <c r="F25" s="108" t="s">
        <v>685</v>
      </c>
      <c r="G25" s="109"/>
      <c r="H25" s="109"/>
      <c r="I25" s="109"/>
      <c r="J25" s="109"/>
      <c r="K25" s="109" t="s">
        <v>686</v>
      </c>
      <c r="L25" s="109"/>
      <c r="M25" s="109"/>
      <c r="N25" s="109"/>
      <c r="O25" s="110"/>
      <c r="P25" s="105"/>
      <c r="Q25" s="105"/>
      <c r="R25" s="101"/>
      <c r="S25" s="102"/>
      <c r="T25" s="106"/>
      <c r="U25" s="107"/>
      <c r="V25" s="111"/>
      <c r="W25" s="112"/>
      <c r="X25" s="105"/>
      <c r="Y25" s="105"/>
      <c r="Z25" s="108" t="s">
        <v>699</v>
      </c>
      <c r="AA25" s="109"/>
      <c r="AB25" s="109"/>
      <c r="AC25" s="109"/>
      <c r="AD25" s="109"/>
      <c r="AE25" s="109" t="s">
        <v>731</v>
      </c>
      <c r="AF25" s="109"/>
      <c r="AG25" s="109"/>
      <c r="AH25" s="109"/>
      <c r="AI25" s="110"/>
      <c r="AJ25" s="105"/>
      <c r="AK25" s="105"/>
      <c r="AL25" s="101"/>
      <c r="AM25" s="102"/>
      <c r="AN25" s="290"/>
      <c r="AO25" s="291"/>
    </row>
    <row r="26" spans="2:41" ht="13.5" customHeight="1">
      <c r="B26" s="103">
        <v>3</v>
      </c>
      <c r="C26" s="104"/>
      <c r="D26" s="81">
        <v>3</v>
      </c>
      <c r="E26" s="81"/>
      <c r="F26" s="90" t="s">
        <v>708</v>
      </c>
      <c r="G26" s="91"/>
      <c r="H26" s="91"/>
      <c r="I26" s="91"/>
      <c r="J26" s="91"/>
      <c r="K26" s="91" t="s">
        <v>709</v>
      </c>
      <c r="L26" s="91"/>
      <c r="M26" s="91"/>
      <c r="N26" s="91"/>
      <c r="O26" s="92"/>
      <c r="P26" s="81">
        <v>2</v>
      </c>
      <c r="Q26" s="81"/>
      <c r="R26" s="97">
        <v>160</v>
      </c>
      <c r="S26" s="98"/>
      <c r="T26" s="296" t="s">
        <v>544</v>
      </c>
      <c r="U26" s="297"/>
      <c r="V26" s="103">
        <v>9</v>
      </c>
      <c r="W26" s="104"/>
      <c r="X26" s="81">
        <v>9</v>
      </c>
      <c r="Y26" s="81"/>
      <c r="Z26" s="90" t="s">
        <v>732</v>
      </c>
      <c r="AA26" s="91"/>
      <c r="AB26" s="91"/>
      <c r="AC26" s="91"/>
      <c r="AD26" s="91"/>
      <c r="AE26" s="91" t="s">
        <v>733</v>
      </c>
      <c r="AF26" s="91"/>
      <c r="AG26" s="91"/>
      <c r="AH26" s="91"/>
      <c r="AI26" s="92"/>
      <c r="AJ26" s="81">
        <v>2</v>
      </c>
      <c r="AK26" s="81"/>
      <c r="AL26" s="97">
        <v>154</v>
      </c>
      <c r="AM26" s="98"/>
      <c r="AN26" s="290" t="s">
        <v>544</v>
      </c>
      <c r="AO26" s="291"/>
    </row>
    <row r="27" spans="2:41" ht="30" customHeight="1">
      <c r="B27" s="103"/>
      <c r="C27" s="104"/>
      <c r="D27" s="105"/>
      <c r="E27" s="105"/>
      <c r="F27" s="108" t="s">
        <v>687</v>
      </c>
      <c r="G27" s="109"/>
      <c r="H27" s="109"/>
      <c r="I27" s="109"/>
      <c r="J27" s="109"/>
      <c r="K27" s="109" t="s">
        <v>688</v>
      </c>
      <c r="L27" s="109"/>
      <c r="M27" s="109"/>
      <c r="N27" s="109"/>
      <c r="O27" s="110"/>
      <c r="P27" s="105"/>
      <c r="Q27" s="105"/>
      <c r="R27" s="101"/>
      <c r="S27" s="102"/>
      <c r="T27" s="296"/>
      <c r="U27" s="297"/>
      <c r="V27" s="103"/>
      <c r="W27" s="104"/>
      <c r="X27" s="105"/>
      <c r="Y27" s="105"/>
      <c r="Z27" s="108" t="s">
        <v>700</v>
      </c>
      <c r="AA27" s="109"/>
      <c r="AB27" s="109"/>
      <c r="AC27" s="109"/>
      <c r="AD27" s="109"/>
      <c r="AE27" s="109" t="s">
        <v>701</v>
      </c>
      <c r="AF27" s="109"/>
      <c r="AG27" s="109"/>
      <c r="AH27" s="109"/>
      <c r="AI27" s="110"/>
      <c r="AJ27" s="105"/>
      <c r="AK27" s="105"/>
      <c r="AL27" s="101"/>
      <c r="AM27" s="102"/>
      <c r="AN27" s="290"/>
      <c r="AO27" s="291"/>
    </row>
    <row r="28" spans="2:41" ht="13.5" customHeight="1">
      <c r="B28" s="93">
        <v>4</v>
      </c>
      <c r="C28" s="94"/>
      <c r="D28" s="81">
        <v>4</v>
      </c>
      <c r="E28" s="81"/>
      <c r="F28" s="90" t="s">
        <v>721</v>
      </c>
      <c r="G28" s="91"/>
      <c r="H28" s="91"/>
      <c r="I28" s="91"/>
      <c r="J28" s="91"/>
      <c r="K28" s="91" t="s">
        <v>722</v>
      </c>
      <c r="L28" s="91"/>
      <c r="M28" s="91"/>
      <c r="N28" s="91"/>
      <c r="O28" s="92"/>
      <c r="P28" s="81">
        <v>2</v>
      </c>
      <c r="Q28" s="81"/>
      <c r="R28" s="97">
        <v>150</v>
      </c>
      <c r="S28" s="98"/>
      <c r="T28" s="290" t="s">
        <v>544</v>
      </c>
      <c r="U28" s="291"/>
      <c r="V28" s="93">
        <v>10</v>
      </c>
      <c r="W28" s="94"/>
      <c r="X28" s="81">
        <v>10</v>
      </c>
      <c r="Y28" s="81"/>
      <c r="Z28" s="90" t="s">
        <v>716</v>
      </c>
      <c r="AA28" s="91"/>
      <c r="AB28" s="91"/>
      <c r="AC28" s="91"/>
      <c r="AD28" s="91"/>
      <c r="AE28" s="91" t="s">
        <v>734</v>
      </c>
      <c r="AF28" s="91"/>
      <c r="AG28" s="91"/>
      <c r="AH28" s="91"/>
      <c r="AI28" s="92"/>
      <c r="AJ28" s="81">
        <v>2</v>
      </c>
      <c r="AK28" s="81"/>
      <c r="AL28" s="97">
        <v>156</v>
      </c>
      <c r="AM28" s="98"/>
      <c r="AN28" s="290" t="s">
        <v>544</v>
      </c>
      <c r="AO28" s="291"/>
    </row>
    <row r="29" spans="2:41" ht="30" customHeight="1">
      <c r="B29" s="111"/>
      <c r="C29" s="112"/>
      <c r="D29" s="105"/>
      <c r="E29" s="105"/>
      <c r="F29" s="108" t="s">
        <v>723</v>
      </c>
      <c r="G29" s="109"/>
      <c r="H29" s="109"/>
      <c r="I29" s="109"/>
      <c r="J29" s="109"/>
      <c r="K29" s="109" t="s">
        <v>724</v>
      </c>
      <c r="L29" s="109"/>
      <c r="M29" s="109"/>
      <c r="N29" s="109"/>
      <c r="O29" s="110"/>
      <c r="P29" s="105"/>
      <c r="Q29" s="105"/>
      <c r="R29" s="101"/>
      <c r="S29" s="102"/>
      <c r="T29" s="290"/>
      <c r="U29" s="291"/>
      <c r="V29" s="111"/>
      <c r="W29" s="112"/>
      <c r="X29" s="105"/>
      <c r="Y29" s="105"/>
      <c r="Z29" s="108" t="s">
        <v>702</v>
      </c>
      <c r="AA29" s="109"/>
      <c r="AB29" s="109"/>
      <c r="AC29" s="109"/>
      <c r="AD29" s="109"/>
      <c r="AE29" s="109" t="s">
        <v>703</v>
      </c>
      <c r="AF29" s="109"/>
      <c r="AG29" s="109"/>
      <c r="AH29" s="109"/>
      <c r="AI29" s="110"/>
      <c r="AJ29" s="105"/>
      <c r="AK29" s="105"/>
      <c r="AL29" s="101"/>
      <c r="AM29" s="102"/>
      <c r="AN29" s="290"/>
      <c r="AO29" s="291"/>
    </row>
    <row r="30" spans="2:41" ht="13.5" customHeight="1">
      <c r="B30" s="103">
        <v>5</v>
      </c>
      <c r="C30" s="104"/>
      <c r="D30" s="81">
        <v>5</v>
      </c>
      <c r="E30" s="81"/>
      <c r="F30" s="90" t="s">
        <v>725</v>
      </c>
      <c r="G30" s="91"/>
      <c r="H30" s="91"/>
      <c r="I30" s="91"/>
      <c r="J30" s="91"/>
      <c r="K30" s="91" t="s">
        <v>726</v>
      </c>
      <c r="L30" s="91"/>
      <c r="M30" s="91"/>
      <c r="N30" s="91"/>
      <c r="O30" s="92"/>
      <c r="P30" s="81">
        <v>2</v>
      </c>
      <c r="Q30" s="81"/>
      <c r="R30" s="97">
        <v>173</v>
      </c>
      <c r="S30" s="98"/>
      <c r="T30" s="290" t="s">
        <v>544</v>
      </c>
      <c r="U30" s="291"/>
      <c r="V30" s="86">
        <v>11</v>
      </c>
      <c r="W30" s="87"/>
      <c r="X30" s="81">
        <v>11</v>
      </c>
      <c r="Y30" s="81"/>
      <c r="Z30" s="90" t="s">
        <v>710</v>
      </c>
      <c r="AA30" s="91"/>
      <c r="AB30" s="91"/>
      <c r="AC30" s="91"/>
      <c r="AD30" s="91"/>
      <c r="AE30" s="91" t="s">
        <v>712</v>
      </c>
      <c r="AF30" s="91"/>
      <c r="AG30" s="91"/>
      <c r="AH30" s="91"/>
      <c r="AI30" s="92"/>
      <c r="AJ30" s="81">
        <v>1</v>
      </c>
      <c r="AK30" s="81"/>
      <c r="AL30" s="97">
        <v>165</v>
      </c>
      <c r="AM30" s="98"/>
      <c r="AN30" s="290" t="s">
        <v>544</v>
      </c>
      <c r="AO30" s="291"/>
    </row>
    <row r="31" spans="2:41" ht="30" customHeight="1">
      <c r="B31" s="103"/>
      <c r="C31" s="104"/>
      <c r="D31" s="105"/>
      <c r="E31" s="105"/>
      <c r="F31" s="108" t="s">
        <v>689</v>
      </c>
      <c r="G31" s="109"/>
      <c r="H31" s="109"/>
      <c r="I31" s="109"/>
      <c r="J31" s="109"/>
      <c r="K31" s="109" t="s">
        <v>690</v>
      </c>
      <c r="L31" s="109"/>
      <c r="M31" s="109"/>
      <c r="N31" s="109"/>
      <c r="O31" s="110"/>
      <c r="P31" s="105"/>
      <c r="Q31" s="105"/>
      <c r="R31" s="101"/>
      <c r="S31" s="102"/>
      <c r="T31" s="290"/>
      <c r="U31" s="291"/>
      <c r="V31" s="86"/>
      <c r="W31" s="87"/>
      <c r="X31" s="105"/>
      <c r="Y31" s="105"/>
      <c r="Z31" s="108" t="s">
        <v>691</v>
      </c>
      <c r="AA31" s="109"/>
      <c r="AB31" s="109"/>
      <c r="AC31" s="109"/>
      <c r="AD31" s="109"/>
      <c r="AE31" s="109" t="s">
        <v>692</v>
      </c>
      <c r="AF31" s="109"/>
      <c r="AG31" s="109"/>
      <c r="AH31" s="109"/>
      <c r="AI31" s="110"/>
      <c r="AJ31" s="105"/>
      <c r="AK31" s="105"/>
      <c r="AL31" s="101"/>
      <c r="AM31" s="102"/>
      <c r="AN31" s="290"/>
      <c r="AO31" s="291"/>
    </row>
    <row r="32" spans="2:41" ht="13.5" customHeight="1">
      <c r="B32" s="93">
        <v>6</v>
      </c>
      <c r="C32" s="94"/>
      <c r="D32" s="81">
        <v>6</v>
      </c>
      <c r="E32" s="81"/>
      <c r="F32" s="90" t="s">
        <v>714</v>
      </c>
      <c r="G32" s="91"/>
      <c r="H32" s="91"/>
      <c r="I32" s="91"/>
      <c r="J32" s="91"/>
      <c r="K32" s="91" t="s">
        <v>715</v>
      </c>
      <c r="L32" s="91"/>
      <c r="M32" s="91"/>
      <c r="N32" s="91"/>
      <c r="O32" s="92"/>
      <c r="P32" s="81">
        <v>2</v>
      </c>
      <c r="Q32" s="81"/>
      <c r="R32" s="97">
        <v>150</v>
      </c>
      <c r="S32" s="98"/>
      <c r="T32" s="290" t="s">
        <v>544</v>
      </c>
      <c r="U32" s="291"/>
      <c r="V32" s="86">
        <v>12</v>
      </c>
      <c r="W32" s="87"/>
      <c r="X32" s="81">
        <v>12</v>
      </c>
      <c r="Y32" s="81"/>
      <c r="Z32" s="90" t="s">
        <v>711</v>
      </c>
      <c r="AA32" s="91"/>
      <c r="AB32" s="91"/>
      <c r="AC32" s="91"/>
      <c r="AD32" s="91"/>
      <c r="AE32" s="91" t="s">
        <v>713</v>
      </c>
      <c r="AF32" s="91"/>
      <c r="AG32" s="91"/>
      <c r="AH32" s="91"/>
      <c r="AI32" s="92"/>
      <c r="AJ32" s="81">
        <v>1</v>
      </c>
      <c r="AK32" s="81"/>
      <c r="AL32" s="97">
        <v>158</v>
      </c>
      <c r="AM32" s="98"/>
      <c r="AN32" s="290" t="s">
        <v>544</v>
      </c>
      <c r="AO32" s="291"/>
    </row>
    <row r="33" spans="2:43" ht="30" customHeight="1" thickBot="1">
      <c r="B33" s="95"/>
      <c r="C33" s="96"/>
      <c r="D33" s="82"/>
      <c r="E33" s="82"/>
      <c r="F33" s="83" t="s">
        <v>695</v>
      </c>
      <c r="G33" s="84"/>
      <c r="H33" s="84"/>
      <c r="I33" s="84"/>
      <c r="J33" s="84"/>
      <c r="K33" s="84" t="s">
        <v>696</v>
      </c>
      <c r="L33" s="84"/>
      <c r="M33" s="84"/>
      <c r="N33" s="84"/>
      <c r="O33" s="85"/>
      <c r="P33" s="82"/>
      <c r="Q33" s="82"/>
      <c r="R33" s="99"/>
      <c r="S33" s="100"/>
      <c r="T33" s="298"/>
      <c r="U33" s="299"/>
      <c r="V33" s="88"/>
      <c r="W33" s="89"/>
      <c r="X33" s="82"/>
      <c r="Y33" s="82"/>
      <c r="Z33" s="83" t="s">
        <v>693</v>
      </c>
      <c r="AA33" s="84"/>
      <c r="AB33" s="84"/>
      <c r="AC33" s="84"/>
      <c r="AD33" s="84"/>
      <c r="AE33" s="84" t="s">
        <v>694</v>
      </c>
      <c r="AF33" s="84"/>
      <c r="AG33" s="84"/>
      <c r="AH33" s="84"/>
      <c r="AI33" s="85"/>
      <c r="AJ33" s="82"/>
      <c r="AK33" s="82"/>
      <c r="AL33" s="99"/>
      <c r="AM33" s="100"/>
      <c r="AN33" s="298"/>
      <c r="AO33" s="299"/>
    </row>
    <row r="34" spans="2:43" ht="7.5" customHeight="1"/>
    <row r="35" spans="2:43" ht="18" customHeight="1" thickBot="1">
      <c r="B35" s="67" t="s">
        <v>584</v>
      </c>
      <c r="C35" s="67"/>
      <c r="D35" s="67"/>
      <c r="E35" s="67"/>
      <c r="F35" s="67"/>
      <c r="G35" s="67"/>
      <c r="H35" s="67"/>
      <c r="I35" s="67"/>
      <c r="J35" s="67"/>
      <c r="K35" s="67"/>
      <c r="L35" s="68" t="s">
        <v>583</v>
      </c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2:43" ht="30" customHeight="1">
      <c r="B36" s="311" t="s">
        <v>581</v>
      </c>
      <c r="C36" s="312"/>
      <c r="D36" s="312"/>
      <c r="E36" s="312"/>
      <c r="F36" s="313"/>
      <c r="G36" s="254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6"/>
      <c r="V36" s="311" t="s">
        <v>582</v>
      </c>
      <c r="W36" s="312"/>
      <c r="X36" s="312"/>
      <c r="Y36" s="312"/>
      <c r="Z36" s="313"/>
      <c r="AA36" s="254"/>
      <c r="AB36" s="255"/>
      <c r="AC36" s="255"/>
      <c r="AD36" s="255"/>
      <c r="AE36" s="255"/>
      <c r="AF36" s="255"/>
      <c r="AG36" s="255"/>
      <c r="AH36" s="255"/>
      <c r="AI36" s="255"/>
      <c r="AJ36" s="255"/>
      <c r="AK36" s="255"/>
      <c r="AL36" s="255"/>
      <c r="AM36" s="255"/>
      <c r="AN36" s="255"/>
      <c r="AO36" s="256"/>
    </row>
    <row r="37" spans="2:43" ht="30" customHeight="1" thickBot="1">
      <c r="B37" s="314"/>
      <c r="C37" s="315"/>
      <c r="D37" s="315"/>
      <c r="E37" s="315"/>
      <c r="F37" s="316"/>
      <c r="G37" s="317"/>
      <c r="H37" s="309"/>
      <c r="I37" s="309"/>
      <c r="J37" s="309"/>
      <c r="K37" s="309"/>
      <c r="L37" s="309"/>
      <c r="M37" s="309"/>
      <c r="N37" s="309"/>
      <c r="O37" s="309"/>
      <c r="P37" s="309"/>
      <c r="Q37" s="309"/>
      <c r="R37" s="309"/>
      <c r="S37" s="309"/>
      <c r="T37" s="309"/>
      <c r="U37" s="310"/>
      <c r="V37" s="314"/>
      <c r="W37" s="315"/>
      <c r="X37" s="315"/>
      <c r="Y37" s="315"/>
      <c r="Z37" s="316"/>
      <c r="AA37" s="317"/>
      <c r="AB37" s="309"/>
      <c r="AC37" s="309"/>
      <c r="AD37" s="309"/>
      <c r="AE37" s="309"/>
      <c r="AF37" s="309"/>
      <c r="AG37" s="309"/>
      <c r="AH37" s="309"/>
      <c r="AI37" s="309"/>
      <c r="AJ37" s="309"/>
      <c r="AK37" s="309"/>
      <c r="AL37" s="309"/>
      <c r="AM37" s="309"/>
      <c r="AN37" s="309"/>
      <c r="AO37" s="310"/>
    </row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5:E15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X32:Y33"/>
    <mergeCell ref="Z32:AD32"/>
    <mergeCell ref="B30:C31"/>
    <mergeCell ref="D30:E31"/>
    <mergeCell ref="AE32:AI32"/>
    <mergeCell ref="V28:W29"/>
    <mergeCell ref="X28:Y29"/>
    <mergeCell ref="AJ28:AK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F29:J29"/>
    <mergeCell ref="K29:O29"/>
    <mergeCell ref="Z29:AD29"/>
    <mergeCell ref="AE29:AI29"/>
    <mergeCell ref="T28:U29"/>
    <mergeCell ref="AL28:AM29"/>
    <mergeCell ref="AN28:AO29"/>
    <mergeCell ref="B26:C27"/>
    <mergeCell ref="D26:E27"/>
    <mergeCell ref="B24:C25"/>
    <mergeCell ref="D24:E25"/>
    <mergeCell ref="F24:J24"/>
    <mergeCell ref="K24:O24"/>
    <mergeCell ref="P24:Q25"/>
    <mergeCell ref="R24:S25"/>
    <mergeCell ref="P28:Q29"/>
    <mergeCell ref="R28:S29"/>
    <mergeCell ref="B22:C23"/>
    <mergeCell ref="D22:E23"/>
    <mergeCell ref="F22:J22"/>
    <mergeCell ref="K22:O22"/>
    <mergeCell ref="P22:Q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AN20:AO2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２０１９（令和元）年度
神奈川県中学校バレーボール部活動普及・育成事業
（指導者研修会兼新人研修会）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84" t="s">
        <v>546</v>
      </c>
      <c r="B2" s="385"/>
      <c r="C2" s="385"/>
      <c r="D2" s="385"/>
      <c r="E2" s="385"/>
      <c r="F2" s="385"/>
      <c r="G2" s="385"/>
      <c r="H2" s="386">
        <f>IF(入力!I2="","",入力!I2)</f>
        <v>2</v>
      </c>
      <c r="I2" s="350"/>
      <c r="J2" s="387"/>
      <c r="K2" s="388" t="s">
        <v>547</v>
      </c>
      <c r="L2" s="385"/>
      <c r="M2" s="385"/>
      <c r="N2" s="385"/>
      <c r="O2" s="385"/>
      <c r="P2" s="385"/>
      <c r="Q2" s="385"/>
      <c r="R2" s="386">
        <f>IF(入力!S2="","",入力!S2)</f>
        <v>1128</v>
      </c>
      <c r="S2" s="350"/>
      <c r="T2" s="350"/>
      <c r="U2" s="350"/>
      <c r="V2" s="350"/>
      <c r="W2" s="350"/>
      <c r="X2" s="387"/>
      <c r="Y2" s="349" t="str">
        <f>IF(R2="","",VLOOKUP(R2,チーム番号!A2:E501,2,FALSE))</f>
        <v>横浜</v>
      </c>
      <c r="Z2" s="350"/>
      <c r="AA2" s="350"/>
      <c r="AB2" s="350"/>
      <c r="AC2" s="350"/>
      <c r="AD2" s="350"/>
      <c r="AE2" s="375" t="s">
        <v>548</v>
      </c>
      <c r="AF2" s="375"/>
      <c r="AG2" s="375"/>
      <c r="AH2" s="375"/>
      <c r="AI2" s="376"/>
      <c r="AJ2" s="1"/>
    </row>
    <row r="3" spans="1:40" ht="18.75" customHeight="1">
      <c r="A3" s="391" t="s">
        <v>2</v>
      </c>
      <c r="B3" s="392"/>
      <c r="C3" s="392"/>
      <c r="D3" s="393"/>
      <c r="E3" s="351" t="str">
        <f>CONCATENATE(入力!F3,"　　",入力!F8)</f>
        <v>横浜市立保土ヶ谷中学校　　</v>
      </c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3"/>
      <c r="AA3" s="361" t="s">
        <v>1</v>
      </c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3"/>
    </row>
    <row r="4" spans="1:40" ht="37.5" customHeight="1">
      <c r="A4" s="168"/>
      <c r="B4" s="169"/>
      <c r="C4" s="169"/>
      <c r="D4" s="170"/>
      <c r="E4" s="235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7"/>
      <c r="AA4" s="355"/>
      <c r="AB4" s="356"/>
      <c r="AC4" s="356"/>
      <c r="AD4" s="356"/>
      <c r="AE4" s="4" t="s">
        <v>3</v>
      </c>
      <c r="AF4" s="356"/>
      <c r="AG4" s="356"/>
      <c r="AH4" s="356"/>
      <c r="AI4" s="356"/>
      <c r="AJ4" s="4" t="s">
        <v>3</v>
      </c>
      <c r="AK4" s="356"/>
      <c r="AL4" s="356"/>
      <c r="AM4" s="356"/>
      <c r="AN4" s="357"/>
    </row>
    <row r="5" spans="1:40" ht="18.75" customHeight="1">
      <c r="A5" s="194" t="s">
        <v>5</v>
      </c>
      <c r="B5" s="195"/>
      <c r="C5" s="195"/>
      <c r="D5" s="196"/>
      <c r="E5" s="197" t="s">
        <v>14</v>
      </c>
      <c r="F5" s="198"/>
      <c r="G5" s="198"/>
      <c r="H5" s="198"/>
      <c r="I5" s="198"/>
      <c r="J5" s="199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6"/>
      <c r="AA5" s="201" t="s">
        <v>4</v>
      </c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3"/>
    </row>
    <row r="6" spans="1:40" ht="37.5" customHeight="1">
      <c r="A6" s="168"/>
      <c r="B6" s="169"/>
      <c r="C6" s="169"/>
      <c r="D6" s="170"/>
      <c r="E6" s="389"/>
      <c r="F6" s="390"/>
      <c r="G6" s="5" t="s">
        <v>13</v>
      </c>
      <c r="H6" s="377"/>
      <c r="I6" s="377"/>
      <c r="J6" s="378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70"/>
      <c r="AA6" s="355"/>
      <c r="AB6" s="356"/>
      <c r="AC6" s="356"/>
      <c r="AD6" s="356"/>
      <c r="AE6" s="4" t="s">
        <v>3</v>
      </c>
      <c r="AF6" s="356"/>
      <c r="AG6" s="356"/>
      <c r="AH6" s="356"/>
      <c r="AI6" s="356"/>
      <c r="AJ6" s="4" t="s">
        <v>3</v>
      </c>
      <c r="AK6" s="356"/>
      <c r="AL6" s="356"/>
      <c r="AM6" s="356"/>
      <c r="AN6" s="357"/>
    </row>
    <row r="7" spans="1:40" ht="18.75" customHeight="1">
      <c r="A7" s="155" t="s">
        <v>0</v>
      </c>
      <c r="B7" s="156"/>
      <c r="C7" s="156"/>
      <c r="D7" s="157"/>
      <c r="E7" s="371" t="str">
        <f>IF(入力!F12="","",入力!F12)</f>
        <v>さいとう</v>
      </c>
      <c r="F7" s="372"/>
      <c r="G7" s="372"/>
      <c r="H7" s="372"/>
      <c r="I7" s="372"/>
      <c r="J7" s="372"/>
      <c r="K7" s="372" t="str">
        <f>IF(入力!L12="","",入力!L12)</f>
        <v/>
      </c>
      <c r="L7" s="372"/>
      <c r="M7" s="372"/>
      <c r="N7" s="372"/>
      <c r="O7" s="372"/>
      <c r="P7" s="373"/>
      <c r="Q7" s="158" t="s">
        <v>0</v>
      </c>
      <c r="R7" s="156"/>
      <c r="S7" s="156"/>
      <c r="T7" s="157"/>
      <c r="U7" s="158" t="str">
        <f>IF(入力!V12="","",入力!V12)</f>
        <v>ふりがな</v>
      </c>
      <c r="V7" s="156"/>
      <c r="W7" s="156"/>
      <c r="X7" s="156"/>
      <c r="Y7" s="156"/>
      <c r="Z7" s="374"/>
      <c r="AA7" s="354" t="str">
        <f>IF(入力!AB12="","",入力!AB12)</f>
        <v/>
      </c>
      <c r="AB7" s="156"/>
      <c r="AC7" s="156"/>
      <c r="AD7" s="156"/>
      <c r="AE7" s="156"/>
      <c r="AF7" s="157"/>
      <c r="AG7" s="367" t="s">
        <v>545</v>
      </c>
      <c r="AH7" s="368"/>
      <c r="AI7" s="368"/>
      <c r="AJ7" s="368"/>
      <c r="AK7" s="368"/>
      <c r="AL7" s="368"/>
      <c r="AM7" s="368"/>
      <c r="AN7" s="369"/>
    </row>
    <row r="8" spans="1:40" ht="37.5" customHeight="1" thickBot="1">
      <c r="A8" s="168" t="s">
        <v>6</v>
      </c>
      <c r="B8" s="169"/>
      <c r="C8" s="169"/>
      <c r="D8" s="170"/>
      <c r="E8" s="394" t="str">
        <f>IF(入力!F13="","",入力!F13)</f>
        <v>齋藤</v>
      </c>
      <c r="F8" s="395"/>
      <c r="G8" s="395"/>
      <c r="H8" s="395"/>
      <c r="I8" s="395"/>
      <c r="J8" s="395"/>
      <c r="K8" s="395" t="str">
        <f>IF(入力!L13="","",入力!L13)</f>
        <v/>
      </c>
      <c r="L8" s="395"/>
      <c r="M8" s="395"/>
      <c r="N8" s="395"/>
      <c r="O8" s="395"/>
      <c r="P8" s="396"/>
      <c r="Q8" s="174" t="s">
        <v>7</v>
      </c>
      <c r="R8" s="175"/>
      <c r="S8" s="175"/>
      <c r="T8" s="176"/>
      <c r="U8" s="362" t="str">
        <f>IF(入力!V13="","",入力!V13)</f>
        <v>コーチ</v>
      </c>
      <c r="V8" s="363"/>
      <c r="W8" s="363"/>
      <c r="X8" s="363"/>
      <c r="Y8" s="363"/>
      <c r="Z8" s="364"/>
      <c r="AA8" s="365" t="str">
        <f>IF(入力!AB13="","",入力!AB13)</f>
        <v/>
      </c>
      <c r="AB8" s="363"/>
      <c r="AC8" s="363"/>
      <c r="AD8" s="363"/>
      <c r="AE8" s="363"/>
      <c r="AF8" s="366"/>
      <c r="AG8" s="343" t="str">
        <f>IF(入力!AH13="","",入力!AH13)</f>
        <v/>
      </c>
      <c r="AH8" s="150"/>
      <c r="AI8" s="166" t="s">
        <v>570</v>
      </c>
      <c r="AJ8" s="166"/>
      <c r="AK8" s="166"/>
      <c r="AL8" s="166"/>
      <c r="AM8" s="150" t="str">
        <f>IF(入力!AN13="","",入力!AN13)</f>
        <v/>
      </c>
      <c r="AN8" s="370"/>
    </row>
    <row r="9" spans="1:40" ht="18.75" customHeight="1">
      <c r="A9" s="155" t="s">
        <v>0</v>
      </c>
      <c r="B9" s="156"/>
      <c r="C9" s="156"/>
      <c r="D9" s="157"/>
      <c r="E9" s="158" t="str">
        <f>IF(入力!F15="","",入力!F15)</f>
        <v>ふくだ</v>
      </c>
      <c r="F9" s="156"/>
      <c r="G9" s="156"/>
      <c r="H9" s="156"/>
      <c r="I9" s="156"/>
      <c r="J9" s="374"/>
      <c r="K9" s="354" t="str">
        <f>IF(入力!L15="","",入力!L15)</f>
        <v/>
      </c>
      <c r="L9" s="156"/>
      <c r="M9" s="156"/>
      <c r="N9" s="156"/>
      <c r="O9" s="156"/>
      <c r="P9" s="157"/>
      <c r="Q9" s="158" t="s">
        <v>0</v>
      </c>
      <c r="R9" s="156"/>
      <c r="S9" s="156"/>
      <c r="T9" s="157"/>
      <c r="U9" s="158" t="str">
        <f>IF(入力!V15="","",入力!V15)</f>
        <v>ふりがな</v>
      </c>
      <c r="V9" s="156"/>
      <c r="W9" s="156"/>
      <c r="X9" s="156"/>
      <c r="Y9" s="156"/>
      <c r="Z9" s="374"/>
      <c r="AA9" s="354" t="str">
        <f>IF(入力!AB15="","",入力!AB15)</f>
        <v/>
      </c>
      <c r="AB9" s="156"/>
      <c r="AC9" s="156"/>
      <c r="AD9" s="156"/>
      <c r="AE9" s="156"/>
      <c r="AF9" s="397"/>
      <c r="AG9" s="145"/>
      <c r="AH9" s="146"/>
      <c r="AI9" s="146"/>
      <c r="AJ9" s="146"/>
      <c r="AK9" s="146"/>
      <c r="AL9" s="146"/>
      <c r="AM9" s="146"/>
      <c r="AN9" s="146"/>
    </row>
    <row r="10" spans="1:40" ht="37.5" customHeight="1" thickBot="1">
      <c r="A10" s="149" t="s">
        <v>8</v>
      </c>
      <c r="B10" s="150"/>
      <c r="C10" s="150"/>
      <c r="D10" s="151"/>
      <c r="E10" s="379" t="str">
        <f>IF(入力!F16="","",入力!F16)</f>
        <v>福田</v>
      </c>
      <c r="F10" s="380"/>
      <c r="G10" s="380"/>
      <c r="H10" s="380"/>
      <c r="I10" s="380"/>
      <c r="J10" s="381"/>
      <c r="K10" s="382" t="str">
        <f>IF(入力!L16="","",入力!L16)</f>
        <v/>
      </c>
      <c r="L10" s="380"/>
      <c r="M10" s="380"/>
      <c r="N10" s="380"/>
      <c r="O10" s="380"/>
      <c r="P10" s="383"/>
      <c r="Q10" s="150" t="s">
        <v>9</v>
      </c>
      <c r="R10" s="150"/>
      <c r="S10" s="150"/>
      <c r="T10" s="151"/>
      <c r="U10" s="379" t="str">
        <f>IF(入力!V16="","",入力!V16)</f>
        <v>主将</v>
      </c>
      <c r="V10" s="380"/>
      <c r="W10" s="380"/>
      <c r="X10" s="380"/>
      <c r="Y10" s="380"/>
      <c r="Z10" s="381"/>
      <c r="AA10" s="382" t="str">
        <f>IF(入力!AB16="","",入力!AB16)</f>
        <v/>
      </c>
      <c r="AB10" s="380"/>
      <c r="AC10" s="380"/>
      <c r="AD10" s="380"/>
      <c r="AE10" s="380"/>
      <c r="AF10" s="398"/>
      <c r="AG10" s="147"/>
      <c r="AH10" s="148"/>
      <c r="AI10" s="148"/>
      <c r="AJ10" s="148"/>
      <c r="AK10" s="148"/>
      <c r="AL10" s="148"/>
      <c r="AM10" s="148"/>
      <c r="AN10" s="148"/>
    </row>
    <row r="11" spans="1:40" ht="9" customHeight="1"/>
    <row r="12" spans="1:40" ht="22.5" customHeight="1" thickBot="1">
      <c r="A12" s="150" t="s">
        <v>10</v>
      </c>
      <c r="B12" s="150"/>
      <c r="C12" s="150"/>
      <c r="D12" s="150"/>
      <c r="E12" s="150"/>
      <c r="F12" s="150"/>
      <c r="G12" s="344" t="s">
        <v>572</v>
      </c>
      <c r="H12" s="344"/>
      <c r="I12" s="344"/>
      <c r="J12" s="344"/>
      <c r="K12" s="344"/>
      <c r="L12" s="344"/>
      <c r="M12" s="344"/>
      <c r="N12" s="344"/>
      <c r="O12" s="344"/>
      <c r="P12" s="344"/>
      <c r="Q12" s="344"/>
      <c r="R12" s="344"/>
      <c r="S12" s="344"/>
      <c r="T12" s="344"/>
      <c r="U12" s="344"/>
      <c r="V12" s="344"/>
      <c r="W12" s="344"/>
      <c r="X12" s="344"/>
      <c r="Y12" s="344"/>
      <c r="Z12" s="344"/>
      <c r="AA12" s="344"/>
      <c r="AB12" s="344"/>
      <c r="AC12" s="344"/>
      <c r="AD12" s="344"/>
      <c r="AE12" s="344"/>
      <c r="AF12" s="344"/>
      <c r="AG12" s="344"/>
      <c r="AH12" s="344"/>
      <c r="AI12" s="344"/>
      <c r="AJ12" s="344"/>
      <c r="AK12" s="344"/>
      <c r="AL12" s="344"/>
    </row>
    <row r="13" spans="1:40" ht="18.75" customHeight="1">
      <c r="A13" s="133" t="s">
        <v>11</v>
      </c>
      <c r="B13" s="134"/>
      <c r="C13" s="137" t="s">
        <v>12</v>
      </c>
      <c r="D13" s="137"/>
      <c r="E13" s="139" t="s">
        <v>0</v>
      </c>
      <c r="F13" s="140"/>
      <c r="G13" s="140"/>
      <c r="H13" s="140"/>
      <c r="I13" s="140"/>
      <c r="J13" s="140" t="s">
        <v>0</v>
      </c>
      <c r="K13" s="140"/>
      <c r="L13" s="140"/>
      <c r="M13" s="140"/>
      <c r="N13" s="141"/>
      <c r="O13" s="127" t="s">
        <v>571</v>
      </c>
      <c r="P13" s="128"/>
      <c r="Q13" s="127" t="s">
        <v>15</v>
      </c>
      <c r="R13" s="128"/>
      <c r="S13" s="127" t="s">
        <v>16</v>
      </c>
      <c r="T13" s="130"/>
      <c r="U13" s="133" t="s">
        <v>11</v>
      </c>
      <c r="V13" s="134"/>
      <c r="W13" s="137" t="s">
        <v>12</v>
      </c>
      <c r="X13" s="137"/>
      <c r="Y13" s="139" t="s">
        <v>0</v>
      </c>
      <c r="Z13" s="140"/>
      <c r="AA13" s="140"/>
      <c r="AB13" s="140"/>
      <c r="AC13" s="140"/>
      <c r="AD13" s="140" t="s">
        <v>0</v>
      </c>
      <c r="AE13" s="140"/>
      <c r="AF13" s="140"/>
      <c r="AG13" s="140"/>
      <c r="AH13" s="141"/>
      <c r="AI13" s="127" t="s">
        <v>571</v>
      </c>
      <c r="AJ13" s="128"/>
      <c r="AK13" s="127" t="s">
        <v>15</v>
      </c>
      <c r="AL13" s="128"/>
      <c r="AM13" s="127" t="s">
        <v>16</v>
      </c>
      <c r="AN13" s="130"/>
    </row>
    <row r="14" spans="1:40" ht="37.5" customHeight="1" thickBot="1">
      <c r="A14" s="135"/>
      <c r="B14" s="136"/>
      <c r="C14" s="138"/>
      <c r="D14" s="138"/>
      <c r="E14" s="142" t="s">
        <v>542</v>
      </c>
      <c r="F14" s="143"/>
      <c r="G14" s="143"/>
      <c r="H14" s="143"/>
      <c r="I14" s="143"/>
      <c r="J14" s="143" t="s">
        <v>543</v>
      </c>
      <c r="K14" s="143"/>
      <c r="L14" s="143"/>
      <c r="M14" s="143"/>
      <c r="N14" s="144"/>
      <c r="O14" s="129"/>
      <c r="P14" s="129"/>
      <c r="Q14" s="129"/>
      <c r="R14" s="129"/>
      <c r="S14" s="129"/>
      <c r="T14" s="131"/>
      <c r="U14" s="135"/>
      <c r="V14" s="136"/>
      <c r="W14" s="138"/>
      <c r="X14" s="138"/>
      <c r="Y14" s="142" t="s">
        <v>542</v>
      </c>
      <c r="Z14" s="143"/>
      <c r="AA14" s="143"/>
      <c r="AB14" s="143"/>
      <c r="AC14" s="143"/>
      <c r="AD14" s="143" t="s">
        <v>543</v>
      </c>
      <c r="AE14" s="143"/>
      <c r="AF14" s="143"/>
      <c r="AG14" s="143"/>
      <c r="AH14" s="144"/>
      <c r="AI14" s="129"/>
      <c r="AJ14" s="129"/>
      <c r="AK14" s="129"/>
      <c r="AL14" s="129"/>
      <c r="AM14" s="129"/>
      <c r="AN14" s="131"/>
    </row>
    <row r="15" spans="1:40" ht="18.75" customHeight="1" thickTop="1">
      <c r="A15" s="120">
        <v>1</v>
      </c>
      <c r="B15" s="121"/>
      <c r="C15" s="334">
        <f>IF(入力!D22="","",入力!D22)</f>
        <v>1</v>
      </c>
      <c r="D15" s="334"/>
      <c r="E15" s="330" t="str">
        <f>IF(入力!F22="","",入力!F22)</f>
        <v>みやはら</v>
      </c>
      <c r="F15" s="331"/>
      <c r="G15" s="331"/>
      <c r="H15" s="331"/>
      <c r="I15" s="331"/>
      <c r="J15" s="331" t="str">
        <f>IF(入力!K22="","",入力!K22)</f>
        <v>ゆあ</v>
      </c>
      <c r="K15" s="331"/>
      <c r="L15" s="331"/>
      <c r="M15" s="331"/>
      <c r="N15" s="332"/>
      <c r="O15" s="334">
        <f>IF(入力!P22="","",入力!P22)</f>
        <v>2</v>
      </c>
      <c r="P15" s="334"/>
      <c r="Q15" s="336">
        <f>IF(入力!R22="","",入力!R22)</f>
        <v>154</v>
      </c>
      <c r="R15" s="337"/>
      <c r="S15" s="336" t="str">
        <f>IF(入力!T22="","",入力!T22)</f>
        <v>○</v>
      </c>
      <c r="T15" s="338"/>
      <c r="U15" s="120">
        <v>7</v>
      </c>
      <c r="V15" s="121"/>
      <c r="W15" s="334">
        <f>IF(入力!X22="","",入力!X22)</f>
        <v>7</v>
      </c>
      <c r="X15" s="334"/>
      <c r="Y15" s="330" t="str">
        <f>IF(入力!Z22="","",入力!Z22)</f>
        <v>よしの</v>
      </c>
      <c r="Z15" s="331"/>
      <c r="AA15" s="331"/>
      <c r="AB15" s="331"/>
      <c r="AC15" s="331"/>
      <c r="AD15" s="331" t="str">
        <f>IF(入力!AE22="","",入力!AE22)</f>
        <v>さら</v>
      </c>
      <c r="AE15" s="331"/>
      <c r="AF15" s="331"/>
      <c r="AG15" s="331"/>
      <c r="AH15" s="332"/>
      <c r="AI15" s="334">
        <f>IF(入力!AJ22="","",入力!AJ22)</f>
        <v>2</v>
      </c>
      <c r="AJ15" s="334"/>
      <c r="AK15" s="336">
        <f>IF(入力!AL22="","",入力!AL22)</f>
        <v>153</v>
      </c>
      <c r="AL15" s="337"/>
      <c r="AM15" s="336" t="str">
        <f>IF(入力!AN22="","",入力!AN22)</f>
        <v>○</v>
      </c>
      <c r="AN15" s="338"/>
    </row>
    <row r="16" spans="1:40" ht="37.5" customHeight="1">
      <c r="A16" s="103"/>
      <c r="B16" s="104"/>
      <c r="C16" s="335"/>
      <c r="D16" s="335"/>
      <c r="E16" s="347" t="str">
        <f>IF(入力!F23="","",入力!F23)</f>
        <v>宮原</v>
      </c>
      <c r="F16" s="345"/>
      <c r="G16" s="345"/>
      <c r="H16" s="345"/>
      <c r="I16" s="345"/>
      <c r="J16" s="345" t="str">
        <f>IF(入力!K23="","",入力!K23)</f>
        <v>悠愛</v>
      </c>
      <c r="K16" s="345"/>
      <c r="L16" s="345"/>
      <c r="M16" s="345"/>
      <c r="N16" s="346"/>
      <c r="O16" s="335"/>
      <c r="P16" s="335"/>
      <c r="Q16" s="217"/>
      <c r="R16" s="170"/>
      <c r="S16" s="217"/>
      <c r="T16" s="339"/>
      <c r="U16" s="103"/>
      <c r="V16" s="104"/>
      <c r="W16" s="335"/>
      <c r="X16" s="335"/>
      <c r="Y16" s="347" t="str">
        <f>IF(入力!Z23="","",入力!Z23)</f>
        <v>吉野</v>
      </c>
      <c r="Z16" s="345"/>
      <c r="AA16" s="345"/>
      <c r="AB16" s="345"/>
      <c r="AC16" s="345"/>
      <c r="AD16" s="345" t="str">
        <f>IF(入力!AE23="","",入力!AE23)</f>
        <v>沙羅</v>
      </c>
      <c r="AE16" s="345"/>
      <c r="AF16" s="345"/>
      <c r="AG16" s="345"/>
      <c r="AH16" s="346"/>
      <c r="AI16" s="335"/>
      <c r="AJ16" s="335"/>
      <c r="AK16" s="217"/>
      <c r="AL16" s="170"/>
      <c r="AM16" s="217"/>
      <c r="AN16" s="339"/>
    </row>
    <row r="17" spans="1:40" ht="18.75" customHeight="1">
      <c r="A17" s="93">
        <v>2</v>
      </c>
      <c r="B17" s="94"/>
      <c r="C17" s="328">
        <f>IF(入力!D24="","",入力!D24)</f>
        <v>2</v>
      </c>
      <c r="D17" s="328"/>
      <c r="E17" s="333" t="str">
        <f>IF(入力!F24="","",入力!F24)</f>
        <v>おくむら</v>
      </c>
      <c r="F17" s="326"/>
      <c r="G17" s="326"/>
      <c r="H17" s="326"/>
      <c r="I17" s="326"/>
      <c r="J17" s="326" t="str">
        <f>IF(入力!K24="","",入力!K24)</f>
        <v>はな</v>
      </c>
      <c r="K17" s="326"/>
      <c r="L17" s="326"/>
      <c r="M17" s="326"/>
      <c r="N17" s="327"/>
      <c r="O17" s="328">
        <f>IF(入力!P24="","",入力!P24)</f>
        <v>2</v>
      </c>
      <c r="P17" s="328"/>
      <c r="Q17" s="320">
        <f>IF(入力!R24="","",入力!R24)</f>
        <v>152</v>
      </c>
      <c r="R17" s="196"/>
      <c r="S17" s="321" t="str">
        <f>IF(入力!T24="","",入力!T24)</f>
        <v>○</v>
      </c>
      <c r="T17" s="322"/>
      <c r="U17" s="93">
        <v>8</v>
      </c>
      <c r="V17" s="94"/>
      <c r="W17" s="328">
        <f>IF(入力!X24="","",入力!X24)</f>
        <v>8</v>
      </c>
      <c r="X17" s="328"/>
      <c r="Y17" s="333" t="str">
        <f>IF(入力!Z24="","",入力!Z24)</f>
        <v>もりや</v>
      </c>
      <c r="Z17" s="326"/>
      <c r="AA17" s="326"/>
      <c r="AB17" s="326"/>
      <c r="AC17" s="326"/>
      <c r="AD17" s="326" t="str">
        <f>IF(入力!AE24="","",入力!AE24)</f>
        <v>まなか</v>
      </c>
      <c r="AE17" s="326"/>
      <c r="AF17" s="326"/>
      <c r="AG17" s="326"/>
      <c r="AH17" s="327"/>
      <c r="AI17" s="328">
        <f>IF(入力!AJ24="","",入力!AJ24)</f>
        <v>2</v>
      </c>
      <c r="AJ17" s="328"/>
      <c r="AK17" s="320">
        <f>IF(入力!AL24="","",入力!AL24)</f>
        <v>161</v>
      </c>
      <c r="AL17" s="196"/>
      <c r="AM17" s="321" t="str">
        <f>IF(入力!AN24="","",入力!AN24)</f>
        <v>○</v>
      </c>
      <c r="AN17" s="322"/>
    </row>
    <row r="18" spans="1:40" ht="37.5" customHeight="1">
      <c r="A18" s="111"/>
      <c r="B18" s="112"/>
      <c r="C18" s="329"/>
      <c r="D18" s="329"/>
      <c r="E18" s="318" t="str">
        <f>IF(入力!F25="","",入力!F25)</f>
        <v>奥村</v>
      </c>
      <c r="F18" s="319"/>
      <c r="G18" s="319"/>
      <c r="H18" s="319"/>
      <c r="I18" s="319"/>
      <c r="J18" s="319" t="str">
        <f>IF(入力!K25="","",入力!K25)</f>
        <v>遥名</v>
      </c>
      <c r="K18" s="319"/>
      <c r="L18" s="319"/>
      <c r="M18" s="319"/>
      <c r="N18" s="325"/>
      <c r="O18" s="329"/>
      <c r="P18" s="329"/>
      <c r="Q18" s="217"/>
      <c r="R18" s="170"/>
      <c r="S18" s="323"/>
      <c r="T18" s="324"/>
      <c r="U18" s="111"/>
      <c r="V18" s="112"/>
      <c r="W18" s="329"/>
      <c r="X18" s="329"/>
      <c r="Y18" s="318" t="str">
        <f>IF(入力!Z25="","",入力!Z25)</f>
        <v>守屋</v>
      </c>
      <c r="Z18" s="319"/>
      <c r="AA18" s="319"/>
      <c r="AB18" s="319"/>
      <c r="AC18" s="319"/>
      <c r="AD18" s="319" t="str">
        <f>IF(入力!AE25="","",入力!AE25)</f>
        <v>愛夏</v>
      </c>
      <c r="AE18" s="319"/>
      <c r="AF18" s="319"/>
      <c r="AG18" s="319"/>
      <c r="AH18" s="325"/>
      <c r="AI18" s="329"/>
      <c r="AJ18" s="329"/>
      <c r="AK18" s="217"/>
      <c r="AL18" s="170"/>
      <c r="AM18" s="323"/>
      <c r="AN18" s="324"/>
    </row>
    <row r="19" spans="1:40" ht="18.75" customHeight="1">
      <c r="A19" s="103">
        <v>3</v>
      </c>
      <c r="B19" s="104"/>
      <c r="C19" s="328">
        <f>IF(入力!D26="","",入力!D26)</f>
        <v>3</v>
      </c>
      <c r="D19" s="328"/>
      <c r="E19" s="333" t="str">
        <f>IF(入力!F26="","",入力!F26)</f>
        <v>きむら</v>
      </c>
      <c r="F19" s="326"/>
      <c r="G19" s="326"/>
      <c r="H19" s="326"/>
      <c r="I19" s="326"/>
      <c r="J19" s="326" t="str">
        <f>IF(入力!K26="","",入力!K26)</f>
        <v>みずき</v>
      </c>
      <c r="K19" s="326"/>
      <c r="L19" s="326"/>
      <c r="M19" s="326"/>
      <c r="N19" s="327"/>
      <c r="O19" s="328">
        <f>IF(入力!P26="","",入力!P26)</f>
        <v>2</v>
      </c>
      <c r="P19" s="328"/>
      <c r="Q19" s="320">
        <f>IF(入力!R26="","",入力!R26)</f>
        <v>160</v>
      </c>
      <c r="R19" s="196"/>
      <c r="S19" s="321" t="str">
        <f>IF(入力!T26="","",入力!T26)</f>
        <v>○</v>
      </c>
      <c r="T19" s="322"/>
      <c r="U19" s="103">
        <v>9</v>
      </c>
      <c r="V19" s="104"/>
      <c r="W19" s="328">
        <f>IF(入力!X26="","",入力!X26)</f>
        <v>9</v>
      </c>
      <c r="X19" s="328"/>
      <c r="Y19" s="333" t="str">
        <f>IF(入力!Z26="","",入力!Z26)</f>
        <v>おおいし</v>
      </c>
      <c r="Z19" s="326"/>
      <c r="AA19" s="326"/>
      <c r="AB19" s="326"/>
      <c r="AC19" s="326"/>
      <c r="AD19" s="326" t="str">
        <f>IF(入力!AE26="","",入力!AE26)</f>
        <v>さえ</v>
      </c>
      <c r="AE19" s="326"/>
      <c r="AF19" s="326"/>
      <c r="AG19" s="326"/>
      <c r="AH19" s="327"/>
      <c r="AI19" s="328">
        <f>IF(入力!AJ26="","",入力!AJ26)</f>
        <v>2</v>
      </c>
      <c r="AJ19" s="328"/>
      <c r="AK19" s="320">
        <f>IF(入力!AL26="","",入力!AL26)</f>
        <v>154</v>
      </c>
      <c r="AL19" s="196"/>
      <c r="AM19" s="321" t="str">
        <f>IF(入力!AN26="","",入力!AN26)</f>
        <v>○</v>
      </c>
      <c r="AN19" s="322"/>
    </row>
    <row r="20" spans="1:40" ht="37.5" customHeight="1">
      <c r="A20" s="103"/>
      <c r="B20" s="104"/>
      <c r="C20" s="329"/>
      <c r="D20" s="329"/>
      <c r="E20" s="318" t="str">
        <f>IF(入力!F27="","",入力!F27)</f>
        <v>木村</v>
      </c>
      <c r="F20" s="319"/>
      <c r="G20" s="319"/>
      <c r="H20" s="319"/>
      <c r="I20" s="319"/>
      <c r="J20" s="319" t="str">
        <f>IF(入力!K27="","",入力!K27)</f>
        <v>瑞季</v>
      </c>
      <c r="K20" s="319"/>
      <c r="L20" s="319"/>
      <c r="M20" s="319"/>
      <c r="N20" s="325"/>
      <c r="O20" s="329"/>
      <c r="P20" s="329"/>
      <c r="Q20" s="217"/>
      <c r="R20" s="170"/>
      <c r="S20" s="323"/>
      <c r="T20" s="324"/>
      <c r="U20" s="103"/>
      <c r="V20" s="104"/>
      <c r="W20" s="329"/>
      <c r="X20" s="329"/>
      <c r="Y20" s="318" t="str">
        <f>IF(入力!Z27="","",入力!Z27)</f>
        <v>大石</v>
      </c>
      <c r="Z20" s="319"/>
      <c r="AA20" s="319"/>
      <c r="AB20" s="319"/>
      <c r="AC20" s="319"/>
      <c r="AD20" s="319" t="str">
        <f>IF(入力!AE27="","",入力!AE27)</f>
        <v>彩永</v>
      </c>
      <c r="AE20" s="319"/>
      <c r="AF20" s="319"/>
      <c r="AG20" s="319"/>
      <c r="AH20" s="325"/>
      <c r="AI20" s="329"/>
      <c r="AJ20" s="329"/>
      <c r="AK20" s="217"/>
      <c r="AL20" s="170"/>
      <c r="AM20" s="323"/>
      <c r="AN20" s="324"/>
    </row>
    <row r="21" spans="1:40" ht="18.75" customHeight="1">
      <c r="A21" s="93">
        <v>4</v>
      </c>
      <c r="B21" s="94"/>
      <c r="C21" s="328">
        <f>IF(入力!D28="","",入力!D28)</f>
        <v>4</v>
      </c>
      <c r="D21" s="328"/>
      <c r="E21" s="333" t="str">
        <f>IF(入力!F28="","",入力!F28)</f>
        <v>えいふく</v>
      </c>
      <c r="F21" s="326"/>
      <c r="G21" s="326"/>
      <c r="H21" s="326"/>
      <c r="I21" s="326"/>
      <c r="J21" s="326" t="str">
        <f>IF(入力!K28="","",入力!K28)</f>
        <v>なな</v>
      </c>
      <c r="K21" s="326"/>
      <c r="L21" s="326"/>
      <c r="M21" s="326"/>
      <c r="N21" s="327"/>
      <c r="O21" s="328">
        <f>IF(入力!P28="","",入力!P28)</f>
        <v>2</v>
      </c>
      <c r="P21" s="328"/>
      <c r="Q21" s="320">
        <f>IF(入力!R28="","",入力!R28)</f>
        <v>150</v>
      </c>
      <c r="R21" s="196"/>
      <c r="S21" s="321" t="str">
        <f>IF(入力!T28="","",入力!T28)</f>
        <v>○</v>
      </c>
      <c r="T21" s="322"/>
      <c r="U21" s="93">
        <v>10</v>
      </c>
      <c r="V21" s="94"/>
      <c r="W21" s="328">
        <f>IF(入力!X28="","",入力!X28)</f>
        <v>10</v>
      </c>
      <c r="X21" s="328"/>
      <c r="Y21" s="333" t="str">
        <f>IF(入力!Z28="","",入力!Z28)</f>
        <v>こんどう</v>
      </c>
      <c r="Z21" s="326"/>
      <c r="AA21" s="326"/>
      <c r="AB21" s="326"/>
      <c r="AC21" s="326"/>
      <c r="AD21" s="326" t="str">
        <f>IF(入力!AE28="","",入力!AE28)</f>
        <v>みあ</v>
      </c>
      <c r="AE21" s="326"/>
      <c r="AF21" s="326"/>
      <c r="AG21" s="326"/>
      <c r="AH21" s="327"/>
      <c r="AI21" s="328">
        <f>IF(入力!AJ28="","",入力!AJ28)</f>
        <v>2</v>
      </c>
      <c r="AJ21" s="328"/>
      <c r="AK21" s="320">
        <f>IF(入力!AL28="","",入力!AL28)</f>
        <v>156</v>
      </c>
      <c r="AL21" s="196"/>
      <c r="AM21" s="321" t="str">
        <f>IF(入力!AN28="","",入力!AN28)</f>
        <v>○</v>
      </c>
      <c r="AN21" s="322"/>
    </row>
    <row r="22" spans="1:40" ht="37.5" customHeight="1">
      <c r="A22" s="111"/>
      <c r="B22" s="112"/>
      <c r="C22" s="329"/>
      <c r="D22" s="329"/>
      <c r="E22" s="318" t="str">
        <f>IF(入力!F29="","",入力!F29)</f>
        <v>永福</v>
      </c>
      <c r="F22" s="319"/>
      <c r="G22" s="319"/>
      <c r="H22" s="319"/>
      <c r="I22" s="319"/>
      <c r="J22" s="319" t="str">
        <f>IF(入力!K29="","",入力!K29)</f>
        <v>奈菜</v>
      </c>
      <c r="K22" s="319"/>
      <c r="L22" s="319"/>
      <c r="M22" s="319"/>
      <c r="N22" s="325"/>
      <c r="O22" s="329"/>
      <c r="P22" s="329"/>
      <c r="Q22" s="217"/>
      <c r="R22" s="170"/>
      <c r="S22" s="323"/>
      <c r="T22" s="324"/>
      <c r="U22" s="111"/>
      <c r="V22" s="112"/>
      <c r="W22" s="329"/>
      <c r="X22" s="329"/>
      <c r="Y22" s="318" t="str">
        <f>IF(入力!Z29="","",入力!Z29)</f>
        <v>近藤</v>
      </c>
      <c r="Z22" s="319"/>
      <c r="AA22" s="319"/>
      <c r="AB22" s="319"/>
      <c r="AC22" s="319"/>
      <c r="AD22" s="319" t="str">
        <f>IF(入力!AE29="","",入力!AE29)</f>
        <v>心愛</v>
      </c>
      <c r="AE22" s="319"/>
      <c r="AF22" s="319"/>
      <c r="AG22" s="319"/>
      <c r="AH22" s="325"/>
      <c r="AI22" s="329"/>
      <c r="AJ22" s="329"/>
      <c r="AK22" s="217"/>
      <c r="AL22" s="170"/>
      <c r="AM22" s="323"/>
      <c r="AN22" s="324"/>
    </row>
    <row r="23" spans="1:40" ht="18.75" customHeight="1">
      <c r="A23" s="103">
        <v>5</v>
      </c>
      <c r="B23" s="104"/>
      <c r="C23" s="328">
        <f>IF(入力!D30="","",入力!D30)</f>
        <v>5</v>
      </c>
      <c r="D23" s="328"/>
      <c r="E23" s="333" t="str">
        <f>IF(入力!F30="","",入力!F30)</f>
        <v>にしざわ</v>
      </c>
      <c r="F23" s="326"/>
      <c r="G23" s="326"/>
      <c r="H23" s="326"/>
      <c r="I23" s="326"/>
      <c r="J23" s="326" t="str">
        <f>IF(入力!K30="","",入力!K30)</f>
        <v>るい</v>
      </c>
      <c r="K23" s="326"/>
      <c r="L23" s="326"/>
      <c r="M23" s="326"/>
      <c r="N23" s="327"/>
      <c r="O23" s="328">
        <f>IF(入力!P30="","",入力!P30)</f>
        <v>2</v>
      </c>
      <c r="P23" s="328"/>
      <c r="Q23" s="320">
        <f>IF(入力!R30="","",入力!R30)</f>
        <v>173</v>
      </c>
      <c r="R23" s="196"/>
      <c r="S23" s="321" t="str">
        <f>IF(入力!T30="","",入力!T30)</f>
        <v>○</v>
      </c>
      <c r="T23" s="322"/>
      <c r="U23" s="86">
        <v>11</v>
      </c>
      <c r="V23" s="87"/>
      <c r="W23" s="328">
        <f>IF(入力!X30="","",入力!X30)</f>
        <v>11</v>
      </c>
      <c r="X23" s="328"/>
      <c r="Y23" s="333" t="str">
        <f>IF(入力!Z30="","",入力!Z30)</f>
        <v>おかもり</v>
      </c>
      <c r="Z23" s="326"/>
      <c r="AA23" s="326"/>
      <c r="AB23" s="326"/>
      <c r="AC23" s="326"/>
      <c r="AD23" s="326" t="str">
        <f>IF(入力!AE30="","",入力!AE30)</f>
        <v>あき</v>
      </c>
      <c r="AE23" s="326"/>
      <c r="AF23" s="326"/>
      <c r="AG23" s="326"/>
      <c r="AH23" s="327"/>
      <c r="AI23" s="328">
        <f>IF(入力!AJ30="","",入力!AJ30)</f>
        <v>1</v>
      </c>
      <c r="AJ23" s="328"/>
      <c r="AK23" s="320">
        <f>IF(入力!AL30="","",入力!AL30)</f>
        <v>165</v>
      </c>
      <c r="AL23" s="196"/>
      <c r="AM23" s="321" t="str">
        <f>IF(入力!AN30="","",入力!AN30)</f>
        <v>○</v>
      </c>
      <c r="AN23" s="322"/>
    </row>
    <row r="24" spans="1:40" ht="37.5" customHeight="1">
      <c r="A24" s="103"/>
      <c r="B24" s="104"/>
      <c r="C24" s="329"/>
      <c r="D24" s="329"/>
      <c r="E24" s="318" t="str">
        <f>IF(入力!F31="","",入力!F31)</f>
        <v>西澤</v>
      </c>
      <c r="F24" s="319"/>
      <c r="G24" s="319"/>
      <c r="H24" s="319"/>
      <c r="I24" s="319"/>
      <c r="J24" s="319" t="str">
        <f>IF(入力!K31="","",入力!K31)</f>
        <v>瑠衣</v>
      </c>
      <c r="K24" s="319"/>
      <c r="L24" s="319"/>
      <c r="M24" s="319"/>
      <c r="N24" s="325"/>
      <c r="O24" s="329"/>
      <c r="P24" s="329"/>
      <c r="Q24" s="217"/>
      <c r="R24" s="170"/>
      <c r="S24" s="323"/>
      <c r="T24" s="324"/>
      <c r="U24" s="86"/>
      <c r="V24" s="87"/>
      <c r="W24" s="329"/>
      <c r="X24" s="329"/>
      <c r="Y24" s="318" t="str">
        <f>IF(入力!Z31="","",入力!Z31)</f>
        <v>岡森</v>
      </c>
      <c r="Z24" s="319"/>
      <c r="AA24" s="319"/>
      <c r="AB24" s="319"/>
      <c r="AC24" s="319"/>
      <c r="AD24" s="319" t="str">
        <f>IF(入力!AE31="","",入力!AE31)</f>
        <v>有希</v>
      </c>
      <c r="AE24" s="319"/>
      <c r="AF24" s="319"/>
      <c r="AG24" s="319"/>
      <c r="AH24" s="325"/>
      <c r="AI24" s="329"/>
      <c r="AJ24" s="329"/>
      <c r="AK24" s="217"/>
      <c r="AL24" s="170"/>
      <c r="AM24" s="323"/>
      <c r="AN24" s="324"/>
    </row>
    <row r="25" spans="1:40" ht="18.75" customHeight="1">
      <c r="A25" s="93">
        <v>6</v>
      </c>
      <c r="B25" s="94"/>
      <c r="C25" s="328">
        <f>IF(入力!D32="","",入力!D32)</f>
        <v>6</v>
      </c>
      <c r="D25" s="328"/>
      <c r="E25" s="333" t="str">
        <f>IF(入力!F32="","",入力!F32)</f>
        <v>はた</v>
      </c>
      <c r="F25" s="326"/>
      <c r="G25" s="326"/>
      <c r="H25" s="326"/>
      <c r="I25" s="326"/>
      <c r="J25" s="326" t="str">
        <f>IF(入力!K32="","",入力!K32)</f>
        <v>ともか</v>
      </c>
      <c r="K25" s="326"/>
      <c r="L25" s="326"/>
      <c r="M25" s="326"/>
      <c r="N25" s="327"/>
      <c r="O25" s="328">
        <f>IF(入力!P32="","",入力!P32)</f>
        <v>2</v>
      </c>
      <c r="P25" s="328"/>
      <c r="Q25" s="320">
        <f>IF(入力!R32="","",入力!R32)</f>
        <v>150</v>
      </c>
      <c r="R25" s="196"/>
      <c r="S25" s="321" t="str">
        <f>IF(入力!T32="","",入力!T32)</f>
        <v>○</v>
      </c>
      <c r="T25" s="322"/>
      <c r="U25" s="86">
        <v>12</v>
      </c>
      <c r="V25" s="87"/>
      <c r="W25" s="328">
        <f>IF(入力!X32="","",入力!X32)</f>
        <v>12</v>
      </c>
      <c r="X25" s="328"/>
      <c r="Y25" s="333" t="str">
        <f>IF(入力!Z32="","",入力!Z32)</f>
        <v>あんどう</v>
      </c>
      <c r="Z25" s="326"/>
      <c r="AA25" s="326"/>
      <c r="AB25" s="326"/>
      <c r="AC25" s="326"/>
      <c r="AD25" s="326" t="str">
        <f>IF(入力!AE32="","",入力!AE32)</f>
        <v>かなで</v>
      </c>
      <c r="AE25" s="326"/>
      <c r="AF25" s="326"/>
      <c r="AG25" s="326"/>
      <c r="AH25" s="327"/>
      <c r="AI25" s="328">
        <f>IF(入力!AJ32="","",入力!AJ32)</f>
        <v>1</v>
      </c>
      <c r="AJ25" s="328"/>
      <c r="AK25" s="320">
        <f>IF(入力!AL32="","",入力!AL32)</f>
        <v>158</v>
      </c>
      <c r="AL25" s="196"/>
      <c r="AM25" s="321" t="str">
        <f>IF(入力!AN32="","",入力!AN32)</f>
        <v>○</v>
      </c>
      <c r="AN25" s="322"/>
    </row>
    <row r="26" spans="1:40" ht="37.5" customHeight="1" thickBot="1">
      <c r="A26" s="95"/>
      <c r="B26" s="96"/>
      <c r="C26" s="342"/>
      <c r="D26" s="342"/>
      <c r="E26" s="358" t="str">
        <f>IF(入力!F33="","",入力!F33)</f>
        <v>畑</v>
      </c>
      <c r="F26" s="359"/>
      <c r="G26" s="359"/>
      <c r="H26" s="359"/>
      <c r="I26" s="359"/>
      <c r="J26" s="359" t="str">
        <f>IF(入力!K33="","",入力!K33)</f>
        <v>友香</v>
      </c>
      <c r="K26" s="359"/>
      <c r="L26" s="359"/>
      <c r="M26" s="359"/>
      <c r="N26" s="360"/>
      <c r="O26" s="342"/>
      <c r="P26" s="342"/>
      <c r="Q26" s="343"/>
      <c r="R26" s="151"/>
      <c r="S26" s="340"/>
      <c r="T26" s="341"/>
      <c r="U26" s="88"/>
      <c r="V26" s="89"/>
      <c r="W26" s="342"/>
      <c r="X26" s="342"/>
      <c r="Y26" s="358" t="str">
        <f>IF(入力!Z33="","",入力!Z33)</f>
        <v>安藤</v>
      </c>
      <c r="Z26" s="359"/>
      <c r="AA26" s="359"/>
      <c r="AB26" s="359"/>
      <c r="AC26" s="359"/>
      <c r="AD26" s="359" t="str">
        <f>IF(入力!AE33="","",入力!AE33)</f>
        <v>奏</v>
      </c>
      <c r="AE26" s="359"/>
      <c r="AF26" s="359"/>
      <c r="AG26" s="359"/>
      <c r="AH26" s="360"/>
      <c r="AI26" s="342"/>
      <c r="AJ26" s="342"/>
      <c r="AK26" s="343"/>
      <c r="AL26" s="151"/>
      <c r="AM26" s="340"/>
      <c r="AN26" s="34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Q17" sqref="Q1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99" t="s">
        <v>586</v>
      </c>
      <c r="B1" s="399"/>
      <c r="D1" s="54" t="s">
        <v>587</v>
      </c>
      <c r="E1" s="55" t="s">
        <v>588</v>
      </c>
      <c r="F1" s="56" t="s">
        <v>589</v>
      </c>
      <c r="G1" s="54" t="s">
        <v>587</v>
      </c>
      <c r="H1" s="55" t="s">
        <v>590</v>
      </c>
      <c r="I1" s="56" t="s">
        <v>591</v>
      </c>
      <c r="J1" s="54" t="s">
        <v>587</v>
      </c>
      <c r="K1" s="55" t="s">
        <v>590</v>
      </c>
      <c r="L1" s="56" t="s">
        <v>591</v>
      </c>
      <c r="M1" s="54" t="s">
        <v>587</v>
      </c>
      <c r="N1" s="55" t="s">
        <v>590</v>
      </c>
      <c r="O1" s="56" t="s">
        <v>591</v>
      </c>
      <c r="P1" s="54" t="s">
        <v>587</v>
      </c>
      <c r="Q1" s="55" t="s">
        <v>590</v>
      </c>
      <c r="R1" s="56" t="s">
        <v>591</v>
      </c>
      <c r="S1" s="54" t="s">
        <v>587</v>
      </c>
      <c r="T1" s="55" t="s">
        <v>590</v>
      </c>
      <c r="U1" s="56" t="s">
        <v>591</v>
      </c>
      <c r="V1" s="54" t="s">
        <v>587</v>
      </c>
      <c r="W1" s="55" t="s">
        <v>590</v>
      </c>
      <c r="X1" s="56" t="s">
        <v>591</v>
      </c>
      <c r="Y1" s="54" t="s">
        <v>587</v>
      </c>
      <c r="Z1" s="55" t="s">
        <v>590</v>
      </c>
      <c r="AA1" s="56" t="s">
        <v>591</v>
      </c>
      <c r="AB1" s="54" t="s">
        <v>587</v>
      </c>
      <c r="AC1" s="55" t="s">
        <v>590</v>
      </c>
      <c r="AD1" s="56" t="s">
        <v>591</v>
      </c>
      <c r="AE1" s="54" t="s">
        <v>587</v>
      </c>
      <c r="AF1" s="55" t="s">
        <v>590</v>
      </c>
      <c r="AG1" s="56" t="s">
        <v>591</v>
      </c>
      <c r="AH1" s="54" t="s">
        <v>587</v>
      </c>
      <c r="AI1" s="55" t="s">
        <v>590</v>
      </c>
      <c r="AJ1" s="56" t="s">
        <v>591</v>
      </c>
    </row>
    <row r="2" spans="1:41" ht="14.25" thickBot="1">
      <c r="A2" s="399"/>
      <c r="B2" s="399"/>
      <c r="C2" s="40"/>
      <c r="D2" s="41">
        <v>1</v>
      </c>
      <c r="E2" s="42" t="s">
        <v>592</v>
      </c>
      <c r="F2" s="43">
        <v>42443</v>
      </c>
      <c r="G2" s="41">
        <v>1.01</v>
      </c>
      <c r="H2" s="42" t="s">
        <v>592</v>
      </c>
      <c r="I2" s="43">
        <v>42471</v>
      </c>
      <c r="J2" s="41">
        <v>1.02</v>
      </c>
      <c r="K2" s="42" t="s">
        <v>658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400" t="s">
        <v>593</v>
      </c>
      <c r="B4" s="401"/>
      <c r="C4" s="401"/>
      <c r="D4" s="401"/>
      <c r="E4" s="401"/>
      <c r="F4" s="401"/>
      <c r="G4" s="402"/>
      <c r="H4" s="55" t="s">
        <v>594</v>
      </c>
      <c r="I4" s="55" t="s">
        <v>595</v>
      </c>
      <c r="J4" s="406" t="s">
        <v>596</v>
      </c>
      <c r="K4" s="401"/>
      <c r="L4" s="401"/>
      <c r="M4" s="401"/>
      <c r="N4" s="401"/>
      <c r="O4" s="401"/>
      <c r="P4" s="401"/>
      <c r="Q4" s="402"/>
    </row>
    <row r="5" spans="1:41" ht="72" customHeight="1" thickBot="1">
      <c r="A5" s="403" t="str">
        <f>入力!$B$1</f>
        <v>２０１９（令和元）年度
神奈川県中学校バレーボール部活動普及・育成事業
（指導者研修会兼新人研修会）</v>
      </c>
      <c r="B5" s="404"/>
      <c r="C5" s="404"/>
      <c r="D5" s="404"/>
      <c r="E5" s="404"/>
      <c r="F5" s="404"/>
      <c r="G5" s="405"/>
      <c r="H5" s="42"/>
      <c r="I5" s="42" t="str">
        <f>IF(入力!AH16="","",入力!AH16)</f>
        <v/>
      </c>
      <c r="J5" s="407"/>
      <c r="K5" s="408"/>
      <c r="L5" s="408"/>
      <c r="M5" s="408"/>
      <c r="N5" s="408"/>
      <c r="O5" s="408"/>
      <c r="P5" s="408"/>
      <c r="Q5" s="409"/>
    </row>
    <row r="6" spans="1:41">
      <c r="A6" s="54" t="s">
        <v>597</v>
      </c>
      <c r="B6" s="55" t="s">
        <v>598</v>
      </c>
      <c r="C6" s="55" t="s">
        <v>599</v>
      </c>
      <c r="D6" s="55" t="s">
        <v>600</v>
      </c>
      <c r="E6" s="55" t="s">
        <v>594</v>
      </c>
      <c r="F6" s="55" t="s">
        <v>601</v>
      </c>
      <c r="G6" s="55" t="s">
        <v>602</v>
      </c>
      <c r="H6" s="55" t="s">
        <v>654</v>
      </c>
      <c r="I6" s="55" t="s">
        <v>655</v>
      </c>
      <c r="J6" s="55" t="s">
        <v>656</v>
      </c>
      <c r="K6" s="55" t="s">
        <v>604</v>
      </c>
      <c r="L6" s="55" t="s">
        <v>605</v>
      </c>
      <c r="M6" s="55" t="s">
        <v>606</v>
      </c>
      <c r="N6" s="55" t="s">
        <v>607</v>
      </c>
      <c r="O6" s="55" t="s">
        <v>608</v>
      </c>
      <c r="P6" s="55" t="s">
        <v>609</v>
      </c>
      <c r="Q6" s="55" t="s">
        <v>610</v>
      </c>
      <c r="R6" s="55" t="s">
        <v>611</v>
      </c>
      <c r="S6" s="55" t="s">
        <v>612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1128</v>
      </c>
      <c r="B7" s="45" t="str">
        <f t="shared" ref="B7:C7" si="0">IF($A$8="","",IF($A$9="",B8,B8&amp;"・"&amp;B9))</f>
        <v>横浜市立保土ヶ谷中学校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240</v>
      </c>
      <c r="G7" s="45" t="str">
        <f t="shared" si="1"/>
        <v>0066</v>
      </c>
      <c r="H7" s="45">
        <f t="shared" si="1"/>
        <v>0</v>
      </c>
      <c r="I7" s="45" t="str">
        <f t="shared" si="1"/>
        <v>横浜市保土ケ谷区釜台町３－１</v>
      </c>
      <c r="J7" s="45">
        <f t="shared" si="1"/>
        <v>0</v>
      </c>
      <c r="K7" s="45" t="str">
        <f t="shared" si="1"/>
        <v>045</v>
      </c>
      <c r="L7" s="45" t="str">
        <f t="shared" si="1"/>
        <v>331</v>
      </c>
      <c r="M7" s="45" t="str">
        <f t="shared" si="1"/>
        <v>8521</v>
      </c>
      <c r="N7" s="45" t="str">
        <f t="shared" si="1"/>
        <v>045</v>
      </c>
      <c r="O7" s="45" t="str">
        <f t="shared" si="1"/>
        <v>331</v>
      </c>
      <c r="P7" s="45" t="str">
        <f t="shared" si="1"/>
        <v>5612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1128</v>
      </c>
      <c r="B8" s="46" t="str">
        <f>IF(入力!$F$3="","",入力!$F$3)</f>
        <v>横浜市立保土ヶ谷中学校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240</v>
      </c>
      <c r="G8" s="57" t="str">
        <f>IF(入力!$I$6="","",入力!$I$6)</f>
        <v>0066</v>
      </c>
      <c r="H8" s="46"/>
      <c r="I8" s="46" t="str">
        <f>IF(入力!$L$5="","",入力!$L$5)</f>
        <v>横浜市保土ケ谷区釜台町３－１</v>
      </c>
      <c r="J8" s="46"/>
      <c r="K8" s="57" t="str">
        <f>IF(入力!$AB$4="","",入力!$AB$4)</f>
        <v>045</v>
      </c>
      <c r="L8" s="57" t="str">
        <f>IF(入力!$AG$4="","",入力!$AG$4)</f>
        <v>331</v>
      </c>
      <c r="M8" s="57" t="str">
        <f>IF(入力!$AL$4="","",入力!$AL$4)</f>
        <v>8521</v>
      </c>
      <c r="N8" s="57" t="str">
        <f>IF(入力!$AB$6="","",入力!$AB$6)</f>
        <v>045</v>
      </c>
      <c r="O8" s="57" t="str">
        <f>IF(入力!$AG$6="","",入力!$AG$6)</f>
        <v>331</v>
      </c>
      <c r="P8" s="57" t="str">
        <f>IF(入力!$AL$6="","",入力!$AL$6)</f>
        <v>5612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8521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613</v>
      </c>
      <c r="B15" s="55" t="s">
        <v>614</v>
      </c>
      <c r="C15" s="55" t="s">
        <v>615</v>
      </c>
      <c r="D15" s="55" t="s">
        <v>616</v>
      </c>
      <c r="E15" s="55" t="s">
        <v>617</v>
      </c>
      <c r="F15" s="55" t="s">
        <v>618</v>
      </c>
      <c r="G15" s="55" t="s">
        <v>619</v>
      </c>
      <c r="H15" s="55" t="s">
        <v>620</v>
      </c>
      <c r="I15" s="55" t="s">
        <v>621</v>
      </c>
      <c r="J15" s="55" t="s">
        <v>622</v>
      </c>
      <c r="K15" s="55" t="s">
        <v>623</v>
      </c>
      <c r="L15" s="55" t="s">
        <v>624</v>
      </c>
      <c r="M15" s="55" t="s">
        <v>625</v>
      </c>
      <c r="N15" s="55" t="s">
        <v>626</v>
      </c>
      <c r="O15" s="55" t="s">
        <v>627</v>
      </c>
      <c r="P15" s="55" t="s">
        <v>628</v>
      </c>
      <c r="Q15" s="55" t="s">
        <v>629</v>
      </c>
      <c r="R15" s="55" t="s">
        <v>601</v>
      </c>
      <c r="S15" s="55" t="s">
        <v>602</v>
      </c>
      <c r="T15" s="55" t="s">
        <v>603</v>
      </c>
      <c r="U15" s="55" t="s">
        <v>630</v>
      </c>
      <c r="V15" s="55" t="s">
        <v>631</v>
      </c>
      <c r="W15" s="55" t="s">
        <v>632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633</v>
      </c>
      <c r="C16" s="46" t="str">
        <f>IF(入力!$F$13="","",入力!$F$13)</f>
        <v>齋藤</v>
      </c>
      <c r="D16" s="46" t="str">
        <f>IF(入力!$L$13="","",入力!$L$13)</f>
        <v/>
      </c>
      <c r="E16" s="46" t="str">
        <f>IF(入力!$F$12="","",入力!$F$12)</f>
        <v>さいとう</v>
      </c>
      <c r="F16" s="46" t="str">
        <f>IF(入力!$L$12="","",入力!$L$12)</f>
        <v/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634</v>
      </c>
      <c r="C17" s="46" t="str">
        <f>IF(入力!$V$13="","",入力!$V$13)</f>
        <v>コーチ</v>
      </c>
      <c r="D17" s="46" t="str">
        <f>IF(入力!$AB$13="","",入力!$AB$13)</f>
        <v/>
      </c>
      <c r="E17" s="46" t="str">
        <f>IF(入力!$V$12="","",入力!$V$12)</f>
        <v>ふりがな</v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635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636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637</v>
      </c>
      <c r="C20" s="46" t="str">
        <f>IF(入力!$F$16="","",入力!$F$16)</f>
        <v>福田</v>
      </c>
      <c r="D20" s="46" t="str">
        <f>IF(入力!$L$16="","",入力!$L$16)</f>
        <v/>
      </c>
      <c r="E20" s="46" t="str">
        <f>IF(入力!$F$15="","",入力!$F$15)</f>
        <v>ふくだ</v>
      </c>
      <c r="F20" s="46" t="str">
        <f>IF(入力!$L$15="","",入力!$L$15)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638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639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640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641</v>
      </c>
      <c r="C24" s="46" t="str">
        <f>IF(入力!$V$16="","",入力!$V$16)</f>
        <v>主将</v>
      </c>
      <c r="D24" s="46" t="str">
        <f>IF(入力!$AB$16="","",入力!$AB$16)</f>
        <v/>
      </c>
      <c r="E24" s="46" t="str">
        <f>IF(入力!$V$15="","",入力!$V$15)</f>
        <v>ふりがな</v>
      </c>
      <c r="F24" s="46" t="str">
        <f>IF(入力!$AB$15="","",入力!$AB$15)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642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643</v>
      </c>
      <c r="B52" s="60" t="s">
        <v>644</v>
      </c>
      <c r="C52" s="55" t="s">
        <v>645</v>
      </c>
      <c r="D52" s="55" t="s">
        <v>646</v>
      </c>
      <c r="E52" s="55" t="s">
        <v>647</v>
      </c>
      <c r="F52" s="55" t="s">
        <v>648</v>
      </c>
      <c r="G52" s="55" t="s">
        <v>619</v>
      </c>
      <c r="H52" s="55" t="s">
        <v>649</v>
      </c>
      <c r="I52" s="55" t="s">
        <v>650</v>
      </c>
      <c r="J52" s="55" t="s">
        <v>651</v>
      </c>
      <c r="K52" s="55" t="s">
        <v>652</v>
      </c>
      <c r="L52" s="55" t="s">
        <v>653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IF(入力!D22="","",入力!D22)</f>
        <v>1</v>
      </c>
      <c r="C53" s="46" t="str">
        <f>IF(OR(L53&lt;&gt;"○",入力!F23=""),"",入力!F23)</f>
        <v>宮原</v>
      </c>
      <c r="D53" s="46" t="str">
        <f>IF(OR(L53&lt;&gt;"○",入力!K23=""),"",入力!K23)</f>
        <v>悠愛</v>
      </c>
      <c r="E53" s="46" t="str">
        <f>IF(OR(L53&lt;&gt;"○",入力!F22=""),"",入力!F22)</f>
        <v>みやはら</v>
      </c>
      <c r="F53" s="46" t="str">
        <f>IF(OR(L53&lt;&gt;"○",入力!K22=""),"",入力!K22)</f>
        <v>ゆあ</v>
      </c>
      <c r="G53" s="46"/>
      <c r="H53" s="46"/>
      <c r="I53" s="46">
        <f>IF(OR(L53&lt;&gt;"○",入力!P22=""),"",入力!P22)</f>
        <v>2</v>
      </c>
      <c r="J53" s="46">
        <f>IF(OR(L53&lt;&gt;"○",入力!R22=""),"",入力!R22)</f>
        <v>154</v>
      </c>
      <c r="K53" s="46"/>
      <c r="L53" s="46" t="str">
        <f>IF(入力!T22="","",入力!T22)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IF(入力!D24="","",入力!D24)</f>
        <v>2</v>
      </c>
      <c r="C54" s="46" t="str">
        <f>IF(OR(L54&lt;&gt;"○",入力!F25=""),"",入力!F25)</f>
        <v>奥村</v>
      </c>
      <c r="D54" s="46" t="str">
        <f>IF(OR(L54&lt;&gt;"○",入力!K25=""),"",入力!K25)</f>
        <v>遥名</v>
      </c>
      <c r="E54" s="46" t="str">
        <f>IF(OR(L54&lt;&gt;"○",入力!F24=""),"",入力!F24)</f>
        <v>おくむら</v>
      </c>
      <c r="F54" s="46" t="str">
        <f>IF(OR(L54&lt;&gt;"○",入力!K24=""),"",入力!K24)</f>
        <v>はな</v>
      </c>
      <c r="G54" s="46"/>
      <c r="H54" s="46"/>
      <c r="I54" s="46">
        <f>IF(OR(L54&lt;&gt;"○",入力!P24=""),"",入力!P24)</f>
        <v>2</v>
      </c>
      <c r="J54" s="46">
        <f>IF(OR(L54&lt;&gt;"○",入力!R24=""),"",入力!R24)</f>
        <v>152</v>
      </c>
      <c r="K54" s="46"/>
      <c r="L54" s="46" t="str">
        <f>IF(入力!T24="","",入力!T24)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IF(入力!D26="","",入力!D26)</f>
        <v>3</v>
      </c>
      <c r="C55" s="46" t="str">
        <f>IF(OR(L55&lt;&gt;"○",入力!F27=""),"",入力!F27)</f>
        <v>木村</v>
      </c>
      <c r="D55" s="46" t="str">
        <f>IF(OR(L55&lt;&gt;"○",入力!K27=""),"",入力!K27)</f>
        <v>瑞季</v>
      </c>
      <c r="E55" s="46" t="str">
        <f>IF(OR(L55&lt;&gt;"○",入力!F26=""),"",入力!F26)</f>
        <v>きむら</v>
      </c>
      <c r="F55" s="46" t="str">
        <f>IF(OR(L55&lt;&gt;"○",入力!K26=""),"",入力!K26)</f>
        <v>みずき</v>
      </c>
      <c r="G55" s="46"/>
      <c r="H55" s="46"/>
      <c r="I55" s="46">
        <f>IF(OR(L55&lt;&gt;"○",入力!P26=""),"",入力!P26)</f>
        <v>2</v>
      </c>
      <c r="J55" s="46">
        <f>IF(OR(L55&lt;&gt;"○",入力!R26=""),"",入力!R26)</f>
        <v>160</v>
      </c>
      <c r="K55" s="46"/>
      <c r="L55" s="46" t="str">
        <f>IF(入力!T26="","",入力!T26)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IF(入力!D28="","",入力!D28)</f>
        <v>4</v>
      </c>
      <c r="C56" s="46" t="str">
        <f>IF(OR(L56&lt;&gt;"○",入力!F29=""),"",入力!F29)</f>
        <v>永福</v>
      </c>
      <c r="D56" s="46" t="str">
        <f>IF(OR(L56&lt;&gt;"○",入力!K29=""),"",入力!K29)</f>
        <v>奈菜</v>
      </c>
      <c r="E56" s="46" t="str">
        <f>IF(OR(L56&lt;&gt;"○",入力!F28=""),"",入力!F28)</f>
        <v>えいふく</v>
      </c>
      <c r="F56" s="46" t="str">
        <f>IF(OR(L56&lt;&gt;"○",入力!K28=""),"",入力!K28)</f>
        <v>なな</v>
      </c>
      <c r="G56" s="46"/>
      <c r="H56" s="46"/>
      <c r="I56" s="46">
        <f>IF(OR(L56&lt;&gt;"○",入力!P28=""),"",入力!P28)</f>
        <v>2</v>
      </c>
      <c r="J56" s="46">
        <f>IF(OR(L56&lt;&gt;"○",入力!R28=""),"",入力!R28)</f>
        <v>150</v>
      </c>
      <c r="K56" s="46"/>
      <c r="L56" s="46" t="str">
        <f>IF(入力!T28="","",入力!T28)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IF(入力!D30="","",入力!D30)</f>
        <v>5</v>
      </c>
      <c r="C57" s="46" t="str">
        <f>IF(OR(L57&lt;&gt;"○",入力!F31=""),"",入力!F31)</f>
        <v>西澤</v>
      </c>
      <c r="D57" s="46" t="str">
        <f>IF(OR(L57&lt;&gt;"○",入力!K31=""),"",入力!K31)</f>
        <v>瑠衣</v>
      </c>
      <c r="E57" s="46" t="str">
        <f>IF(OR(L57&lt;&gt;"○",入力!F30=""),"",入力!F30)</f>
        <v>にしざわ</v>
      </c>
      <c r="F57" s="46" t="str">
        <f>IF(OR(L57&lt;&gt;"○",入力!K30=""),"",入力!K30)</f>
        <v>るい</v>
      </c>
      <c r="G57" s="46"/>
      <c r="H57" s="46"/>
      <c r="I57" s="46">
        <f>IF(OR(L57&lt;&gt;"○",入力!P30=""),"",入力!P30)</f>
        <v>2</v>
      </c>
      <c r="J57" s="46">
        <f>IF(OR(L57&lt;&gt;"○",入力!R30=""),"",入力!R30)</f>
        <v>173</v>
      </c>
      <c r="K57" s="46"/>
      <c r="L57" s="46" t="str">
        <f>IF(入力!T30="","",入力!T30)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IF(入力!D32="","",入力!D32)</f>
        <v>6</v>
      </c>
      <c r="C58" s="46" t="str">
        <f>IF(OR(L58&lt;&gt;"○",入力!F33=""),"",入力!F33)</f>
        <v>畑</v>
      </c>
      <c r="D58" s="46" t="str">
        <f>IF(OR(L58&lt;&gt;"○",入力!K33=""),"",入力!K33)</f>
        <v>友香</v>
      </c>
      <c r="E58" s="46" t="str">
        <f>IF(OR(L58&lt;&gt;"○",入力!F32=""),"",入力!F32)</f>
        <v>はた</v>
      </c>
      <c r="F58" s="46" t="str">
        <f>IF(OR(L58&lt;&gt;"○",入力!K32=""),"",入力!K32)</f>
        <v>ともか</v>
      </c>
      <c r="G58" s="46"/>
      <c r="H58" s="46"/>
      <c r="I58" s="46">
        <f>IF(OR(L58&lt;&gt;"○",入力!P32=""),"",入力!P32)</f>
        <v>2</v>
      </c>
      <c r="J58" s="46">
        <f>IF(OR(L58&lt;&gt;"○",入力!R32=""),"",入力!R32)</f>
        <v>150</v>
      </c>
      <c r="K58" s="46"/>
      <c r="L58" s="46" t="str">
        <f>IF(入力!T32="","",入力!T32)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IF(入力!X22="","",入力!X22)</f>
        <v>7</v>
      </c>
      <c r="C59" s="46" t="str">
        <f>IF(OR(L59&lt;&gt;"○",入力!Z23=""),"",入力!Z23)</f>
        <v>吉野</v>
      </c>
      <c r="D59" s="46" t="str">
        <f>IF(OR(L59&lt;&gt;"○",入力!AE23=""),"",入力!AE23)</f>
        <v>沙羅</v>
      </c>
      <c r="E59" s="46" t="str">
        <f>IF(OR(L59&lt;&gt;"○",入力!Z22=""),"",入力!Z22)</f>
        <v>よしの</v>
      </c>
      <c r="F59" s="46" t="str">
        <f>IF(OR(L59&lt;&gt;"○",入力!AE22=""),"",入力!AE22)</f>
        <v>さら</v>
      </c>
      <c r="G59" s="46"/>
      <c r="H59" s="46"/>
      <c r="I59" s="46">
        <f>IF(OR(L59&lt;&gt;"○",入力!AJ22=""),"",入力!AJ22)</f>
        <v>2</v>
      </c>
      <c r="J59" s="46">
        <f>IF(OR(L59&lt;&gt;"○",入力!AL22=""),"",入力!AL22)</f>
        <v>153</v>
      </c>
      <c r="K59" s="46"/>
      <c r="L59" s="46" t="str">
        <f>IF(入力!AN22="","",入力!AN22)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IF(入力!X24="","",入力!X24)</f>
        <v>8</v>
      </c>
      <c r="C60" s="46" t="str">
        <f>IF(OR(L60&lt;&gt;"○",入力!Z25=""),"",入力!Z25)</f>
        <v>守屋</v>
      </c>
      <c r="D60" s="46" t="str">
        <f>IF(OR(L60&lt;&gt;"○",入力!AE25=""),"",入力!AE25)</f>
        <v>愛夏</v>
      </c>
      <c r="E60" s="46" t="str">
        <f>IF(OR(L60&lt;&gt;"○",入力!Z24=""),"",入力!Z24)</f>
        <v>もりや</v>
      </c>
      <c r="F60" s="46" t="str">
        <f>IF(OR(L60&lt;&gt;"○",入力!AE24=""),"",入力!AE24)</f>
        <v>まなか</v>
      </c>
      <c r="G60" s="46"/>
      <c r="H60" s="46"/>
      <c r="I60" s="46">
        <f>IF(OR(L60&lt;&gt;"○",入力!AJ24=""),"",入力!AJ24)</f>
        <v>2</v>
      </c>
      <c r="J60" s="46">
        <f>IF(OR(L60&lt;&gt;"○",入力!AL24=""),"",入力!AL24)</f>
        <v>161</v>
      </c>
      <c r="K60" s="46"/>
      <c r="L60" s="46" t="str">
        <f>IF(入力!AN24="","",入力!AN24)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IF(入力!X26="","",入力!X26)</f>
        <v>9</v>
      </c>
      <c r="C61" s="46" t="str">
        <f>IF(OR(L61&lt;&gt;"○",入力!Z27=""),"",入力!Z27)</f>
        <v>大石</v>
      </c>
      <c r="D61" s="46" t="str">
        <f>IF(OR(L61&lt;&gt;"○",入力!AE27=""),"",入力!AE27)</f>
        <v>彩永</v>
      </c>
      <c r="E61" s="46" t="str">
        <f>IF(OR(L61&lt;&gt;"○",入力!Z26=""),"",入力!Z26)</f>
        <v>おおいし</v>
      </c>
      <c r="F61" s="46" t="str">
        <f>IF(OR(L61&lt;&gt;"○",入力!AE26=""),"",入力!AE26)</f>
        <v>さえ</v>
      </c>
      <c r="G61" s="46"/>
      <c r="H61" s="46"/>
      <c r="I61" s="46">
        <f>IF(OR(L61&lt;&gt;"○",入力!AJ26=""),"",入力!AJ26)</f>
        <v>2</v>
      </c>
      <c r="J61" s="46">
        <f>IF(OR(L61&lt;&gt;"○",入力!AL26=""),"",入力!AL26)</f>
        <v>154</v>
      </c>
      <c r="K61" s="46"/>
      <c r="L61" s="46" t="str">
        <f>IF(入力!AN26="","",入力!AN26)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IF(入力!X28="","",入力!X28)</f>
        <v>10</v>
      </c>
      <c r="C62" s="46" t="str">
        <f>IF(OR(L62&lt;&gt;"○",入力!Z29=""),"",入力!Z29)</f>
        <v>近藤</v>
      </c>
      <c r="D62" s="46" t="str">
        <f>IF(OR(L62&lt;&gt;"○",入力!AE29=""),"",入力!AE29)</f>
        <v>心愛</v>
      </c>
      <c r="E62" s="46" t="str">
        <f>IF(OR(L62&lt;&gt;"○",入力!Z28=""),"",入力!Z28)</f>
        <v>こんどう</v>
      </c>
      <c r="F62" s="46" t="str">
        <f>IF(OR(L62&lt;&gt;"○",入力!AE28=""),"",入力!AE28)</f>
        <v>みあ</v>
      </c>
      <c r="G62" s="46"/>
      <c r="H62" s="46"/>
      <c r="I62" s="46">
        <f>IF(OR(L62&lt;&gt;"○",入力!AJ28=""),"",入力!AJ28)</f>
        <v>2</v>
      </c>
      <c r="J62" s="46">
        <f>IF(OR(L62&lt;&gt;"○",入力!AL28=""),"",入力!AL28)</f>
        <v>156</v>
      </c>
      <c r="K62" s="46"/>
      <c r="L62" s="46" t="str">
        <f>IF(入力!AN28="","",入力!AN28)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IF(入力!X30="","",入力!X30)</f>
        <v>11</v>
      </c>
      <c r="C63" s="46" t="str">
        <f>IF(OR(L63&lt;&gt;"○",入力!Z31=""),"",入力!Z31)</f>
        <v>岡森</v>
      </c>
      <c r="D63" s="46" t="str">
        <f>IF(OR(L63&lt;&gt;"○",入力!AE31=""),"",入力!AE31)</f>
        <v>有希</v>
      </c>
      <c r="E63" s="46" t="str">
        <f>IF(OR(L63&lt;&gt;"○",入力!Z30=""),"",入力!Z30)</f>
        <v>おかもり</v>
      </c>
      <c r="F63" s="46" t="str">
        <f>IF(OR(L63&lt;&gt;"○",入力!AE30=""),"",入力!AE30)</f>
        <v>あき</v>
      </c>
      <c r="G63" s="46"/>
      <c r="H63" s="46"/>
      <c r="I63" s="46">
        <f>IF(OR(L63&lt;&gt;"○",入力!AJ30=""),"",入力!AJ30)</f>
        <v>1</v>
      </c>
      <c r="J63" s="46">
        <f>IF(OR(L63&lt;&gt;"○",入力!AL30=""),"",入力!AL30)</f>
        <v>165</v>
      </c>
      <c r="K63" s="46"/>
      <c r="L63" s="46" t="str">
        <f>IF(入力!AN30="","",入力!AN30)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IF(入力!X32="","",入力!X32)</f>
        <v>12</v>
      </c>
      <c r="C64" s="46" t="str">
        <f>IF(OR(L64&lt;&gt;"○",入力!Z33=""),"",入力!Z33)</f>
        <v>安藤</v>
      </c>
      <c r="D64" s="46" t="str">
        <f>IF(OR(L64&lt;&gt;"○",入力!AE33=""),"",入力!AE33)</f>
        <v>奏</v>
      </c>
      <c r="E64" s="46" t="str">
        <f>IF(OR(L64&lt;&gt;"○",入力!Z32=""),"",入力!Z32)</f>
        <v>あんどう</v>
      </c>
      <c r="F64" s="46" t="str">
        <f>IF(OR(L64&lt;&gt;"○",入力!AE32=""),"",入力!AE32)</f>
        <v>かなで</v>
      </c>
      <c r="G64" s="46"/>
      <c r="H64" s="46"/>
      <c r="I64" s="46">
        <f>IF(OR(L64&lt;&gt;"○",入力!AJ32=""),"",入力!AJ32)</f>
        <v>1</v>
      </c>
      <c r="J64" s="46">
        <f>IF(OR(L64&lt;&gt;"○",入力!AL32=""),"",入力!AL32)</f>
        <v>158</v>
      </c>
      <c r="K64" s="46"/>
      <c r="L64" s="46" t="str">
        <f>IF(入力!AN32="","",入力!AN32)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 麻衣子</dc:creator>
  <cp:lastModifiedBy>齋藤信一</cp:lastModifiedBy>
  <cp:lastPrinted>2019-10-28T05:55:07Z</cp:lastPrinted>
  <dcterms:created xsi:type="dcterms:W3CDTF">2019-10-24T08:46:05Z</dcterms:created>
  <dcterms:modified xsi:type="dcterms:W3CDTF">2019-11-08T11:37:35Z</dcterms:modified>
</cp:coreProperties>
</file>