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F8" i="11"/>
  <c r="B8" i="14" s="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/>
  <c r="G272" i="6"/>
  <c r="AK23" i="6" s="1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<sst xmlns="http://schemas.openxmlformats.org/spreadsheetml/2006/main" count="1545" uniqueCount="756">
  <si>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</si>
  <si>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</si>
  <si>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</si>
  <si>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</si>
  <si>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</si>
  <si>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</si>
  <si>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</si>
  <si>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</si>
  <si>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</si>
  <si>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</si>
  <si>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</si>
  <si>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</si>
  <si>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</si>
  <si>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</si>
  <si>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</si>
  <si>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</si>
  <si>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</si>
  <si>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</si>
  <si>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</si>
  <si>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</si>
  <si>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</si>
  <si>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</si>
  <si>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</si>
  <si>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</si>
  <si>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</si>
  <si>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</si>
  <si>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</si>
  <si>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</si>
  <si>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</si>
  <si>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</si>
  <si>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</si>
  <si>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</si>
  <si>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</si>
  <si>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</si>
  <si>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</si>
  <si>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</si>
  <si>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</si>
  <si>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</si>
  <si>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</si>
  <si>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</si>
  <si>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</si>
  <si>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</si>
  <si>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</si>
  <si>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</si>
  <si>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</si>
  <si>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</si>
  <si>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</si>
  <si>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</si>
  <si>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</si>
  <si>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</si>
  <si>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</si>
  <si>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</si>
  <si>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</si>
  <si>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</si>
  <si>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</si>
  <si>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</si>
  <si>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</si>
  <si>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</si>
  <si>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</si>
  <si>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</si>
  <si>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</si>
  <si>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</si>
  <si>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</si>
  <si>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</si>
  <si>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</si>
  <si>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</si>
  <si>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</si>
  <si>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</si>
  <si>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</si>
  <si>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</si>
  <si>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</si>
  <si>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</si>
  <si>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</si>
  <si>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</si>
  <si>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</si>
  <si>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</si>
  <si>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</si>
  <si>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</si>
  <si>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</si>
  <si>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</si>
  <si>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</si>
  <si>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</si>
  <si>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</si>
  <si>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</si>
  <si>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</si>
  <si>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</si>
  <si>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</si>
  <si>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</si>
  <si>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</si>
  <si>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</si>
  <si>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</si>
  <si>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</si>
  <si>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</si>
  <si>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</si>
  <si>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</si>
  <si>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</si>
  <si>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</si>
  <si>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</si>
  <si>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</si>
  <si>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</si>
  <si>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</si>
  <si>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</si>
  <si>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</si>
  <si>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</si>
  <si>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</si>
  <si>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</si>
  <si>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</si>
  <si>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</si>
  <si>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</si>
  <si>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</si>
  <si>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</si>
  <si>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</si>
  <si>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</si>
  <si>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</si>
  <si>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</si>
  <si>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</si>
  <si>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</si>
  <si>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</si>
  <si>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</si>
  <si>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</si>
  <si>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</si>
  <si>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</si>
  <si>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</si>
  <si>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</si>
  <si>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</si>
  <si>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</si>
  <si>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</si>
  <si>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</si>
  <si>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</si>
  <si>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</si>
  <si>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</si>
  <si>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</si>
  <si>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</si>
  <si>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</si>
  <si>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</si>
  <si>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</si>
  <si>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</si>
  <si>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</si>
  <si>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</si>
  <si>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</si>
  <si>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</si>
  <si>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</si>
  <si>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</si>
  <si>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</si>
  <si>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</si>
  <si>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</si>
  <si>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</si>
  <si>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</si>
  <si>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</si>
  <si>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</si>
  <si>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</si>
  <si>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</si>
  <si>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</si>
  <si>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</si>
  <si>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</si>
  <si>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</si>
  <si>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</si>
  <si>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</si>
  <si>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</si>
  <si>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</si>
  <si>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</si>
  <si>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</si>
  <si>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</si>
  <si>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</si>
  <si>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</si>
  <si>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</si>
  <si>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</si>
  <si>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</si>
  <si>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</si>
  <si>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</si>
  <si>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</si>
  <si>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</si>
  <si>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</si>
  <si>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</si>
  <si>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</si>
  <si>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</si>
  <si>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</si>
  <si>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</si>
  <si>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</si>
  <si>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</si>
  <si>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</si>
  <si>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</si>
  <si>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</si>
  <si>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</si>
  <si>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</si>
  <si>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</si>
  <si>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</si>
  <si>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</si>
  <si>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</si>
  <si>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</si>
  <si>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</si>
  <si>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</si>
  <si>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</si>
  <si>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</si>
  <si>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</si>
  <si>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</si>
  <si>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</si>
  <si>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</si>
  <si>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</si>
  <si>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</si>
  <si>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</si>
  <si>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</si>
  <si>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</si>
  <si>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</si>
  <si>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</si>
  <si>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</si>
  <si>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</si>
  <si>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</si>
  <si>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</si>
  <si>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</si>
  <si>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</si>
  <si>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</si>
  <si>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</si>
  <si>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</si>
  <si>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</si>
  <si>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</si>
  <si>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</si>
  <si>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</si>
  <si>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</si>
  <si>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</si>
  <si>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</si>
  <si>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</si>
  <si>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</si>
  <si>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</si>
  <si>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</si>
  <si>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</si>
  <si>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</si>
  <si>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</si>
  <si>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</si>
  <si>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</si>
  <si>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</si>
  <si>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</si>
  <si>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</si>
  <si>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</si>
  <si>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</si>
  <si>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</si>
  <si>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</si>
  <si>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</si>
  <si>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</si>
  <si>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</si>
  <si>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</si>
  <si>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</si>
  <si>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</si>
  <si>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</si>
  <si>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</si>
  <si>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</si>
  <si>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</si>
  <si>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</si>
  <si>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</si>
  <si>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</si>
  <si>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</si>
  <si>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</si>
  <si>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</si>
  <si>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</si>
  <si>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</si>
  <si>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</si>
  <si>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</si>
  <si>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</si>
  <si>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</si>
  <si>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</si>
  <si>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</si>
  <si>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</si>
  <si>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</si>
  <si>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</si>
  <si>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</si>
  <si>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</si>
  <si>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</si>
  <si>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</si>
  <si>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</si>
  <si>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</si>
  <si>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</si>
  <si>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</si>
  <si>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</si>
  <si>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</si>
  <si>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</si>
  <si>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</si>
  <si>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</si>
  <si>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</si>
  <si>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</si>
  <si>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</si>
  <si>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</si>
  <si>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</si>
  <si>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</si>
  <si>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</si>
  <si>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</si>
  <si>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</si>
  <si>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</si>
  <si>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</si>
  <si>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</si>
  <si>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</si>
  <si>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</si>
  <si>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</si>
  <si>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</si>
  <si>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</si>
  <si>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</si>
  <si>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</si>
  <si>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</si>
  <si>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</si>
  <si>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</si>
  <si>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</si>
  <si>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</si>
  <si>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</si>
  <si>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</si>
  <si>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</si>
  <si>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</si>
  <si>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</si>
  <si>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</si>
  <si>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</si>
  <si>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</si>
  <si>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</si>
  <si>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</si>
  <si>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</si>
  <si>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</si>
  <si>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</si>
  <si>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</si>
  <si>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</si>
  <si>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</si>
  <si>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</si>
  <si>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</si>
  <si>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</si>
  <si>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</si>
  <si>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</si>
  <si>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</si>
  <si>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</si>
  <si>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</si>
  <si>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</si>
  <si>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</si>
  <si>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</si>
  <si>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</si>
  <si>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</si>
  <si>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</si>
  <si>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</si>
  <si>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</si>
  <si>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</si>
  <si>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</si>
  <si>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</si>
  <si>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</si>
  <si>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</si>
  <si>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</si>
  <si>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</si>
  <si>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</si>
  <si>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</si>
  <si>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</si>
  <si>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</si>
  <si>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</si>
  <si>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</si>
  <si>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</si>
  <si>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</si>
  <si>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</si>
  <si>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</si>
  <si>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</si>
  <si>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</si>
  <si>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</si>
  <si>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</si>
  <si>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</si>
  <si>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</si>
  <si>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</si>
  <si>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</si>
  <si>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</si>
  <si>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</si>
  <si>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</si>
  <si>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</si>
  <si>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</si>
  <si>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</si>
  <si>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</si>
  <si>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</si>
  <si>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</si>
  <si>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</si>
  <si>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</si>
  <si>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</si>
  <si>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</si>
  <si>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</si>
  <si>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</si>
  <si>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</si>
  <si>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</si>
  <si>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</si>
  <si>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</si>
  <si>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</si>
  <si>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</si>
  <si>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</si>
  <si>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</si>
  <si>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</si>
  <si>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</si>
  <si>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</si>
  <si>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</si>
  <si>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</si>
  <si>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</si>
  <si>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</si>
  <si>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</si>
  <si>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</si>
  <si>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</si>
  <si>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</si>
  <si>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</si>
  <si>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</si>
  <si>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</si>
  <si>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</si>
  <si>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</si>
  <si>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</si>
  <si>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</si>
  <si>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</si>
  <si>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</si>
  <si>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</si>
  <si>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</si>
  <si>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</si>
  <si>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</si>
  <si>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</si>
  <si>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</si>
  <si>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</si>
  <si>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</si>
  <si>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</si>
  <si>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</si>
  <si>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</si>
  <si>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</si>
  <si>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</si>
  <si>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</si>
  <si>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</si>
  <si>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</si>
  <si>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</si>
  <si>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</si>
  <si>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</si>
  <si>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</si>
  <si>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</si>
  <si>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</si>
  <si>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</si>
  <si>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</si>
  <si>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</si>
  <si>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</si>
  <si>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</si>
  <si>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</si>
  <si>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</si>
  <si>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</si>
  <si>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</si>
  <si>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</si>
  <si>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</si>
  <si>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</si>
  <si>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</si>
  <si>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</si>
  <si>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</si>
  <si>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</si>
  <si>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</si>
  <si>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</si>
  <si>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</si>
  <si>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</si>
  <si>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</si>
  <si>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</si>
  <si>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</si>
  <si>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</si>
  <si>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</si>
  <si>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</si>
  <si>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</si>
  <si>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</si>
  <si>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</si>
  <si>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</si>
  <si>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</si>
  <si>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</si>
  <si>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</si>
  <si>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</si>
  <si>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</si>
  <si>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</si>
  <si>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</si>
  <si>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</si>
  <si>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</si>
  <si>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</si>
  <si>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</si>
  <si>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</si>
  <si>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</si>
  <si>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</si>
  <si>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</si>
  <si>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</si>
  <si>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</si>
  <si>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</si>
  <si>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</si>
  <si>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</si>
  <si>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</si>
  <si>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</si>
  <si>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</si>
  <si>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</si>
  <si>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</si>
  <si>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</si>
  <si>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</si>
  <si>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</si>
  <si>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</si>
  <si>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</si>
  <si>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</si>
  <si>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</si>
  <si>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</si>
  <si>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</si>
  <si>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</si>
  <si>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</si>
  <si>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</si>
  <si>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</si>
  <si>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</si>
  <si>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</si>
  <si>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</si>
  <si>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</si>
  <si>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</si>
  <si>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</si>
  <si>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</si>
  <si>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</si>
  <si>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</si>
  <si>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</si>
  <si>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</si>
  <si>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</si>
  <si>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</si>
  <si>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</si>
  <si>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</si>
  <si>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</si>
  <si>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</si>
  <si>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</si>
  <si>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</si>
  <si>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</si>
  <si>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</si>
  <si>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</si>
  <si>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</si>
  <si>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</si>
  <si>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</si>
  <si>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</si>
  <si>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</si>
  <si>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</si>
  <si>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</si>
  <si>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</si>
  <si>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</si>
  <si>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</si>
  <si>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</si>
  <si>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</si>
  <si>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</si>
  <si>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</si>
  <si>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</si>
  <si>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</si>
  <si>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</si>
  <si>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</si>
  <si>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</si>
  <si>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</si>
  <si>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</si>
  <si>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</si>
  <si>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</si>
  <si>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</si>
  <si>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</si>
  <si>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</si>
  <si>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</si>
  <si>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</si>
  <si>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</si>
  <si>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</si>
  <si>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</si>
  <si>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</si>
  <si>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</si>
  <si>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</si>
  <si>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</si>
  <si>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</si>
  <si>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</si>
  <si>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</si>
  <si>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</si>
  <si>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</si>
  <si>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</si>
  <si>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</si>
  <si>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</si>
  <si>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</si>
  <si>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</si>
  <si>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</si>
  <si>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</si>
  <si>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</si>
  <si>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</si>
  <si>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</si>
  <si>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</si>
  <si>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</si>
  <si>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</si>
  <si>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</si>
  <si>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</si>
  <si>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</si>
  <si>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</si>
  <si>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</si>
  <si>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</si>
  <si>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</si>
  <si>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</si>
  <si>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</si>
  <si>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</si>
  <si>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</si>
  <si>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</si>
  <si>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</si>
  <si>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</si>
  <si>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</si>
  <si>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</si>
  <si>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</si>
  <si>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</si>
  <si>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</si>
  <si>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</si>
  <si>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</si>
  <si>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</si>
  <si>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</si>
  <si>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</si>
  <si>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</si>
  <si>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</si>
  <si>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</si>
  <si>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</si>
  <si>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</si>
  <si>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</si>
  <si>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</si>
  <si>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</si>
  <si>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</si>
  <si>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</si>
  <si>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</si>
  <si>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</si>
  <si>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</si>
  <si>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</si>
  <si>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</si>
  <si>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</si>
  <si>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</si>
  <si>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</si>
  <si>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</si>
  <si>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</si>
  <si>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</si>
  <si>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</si>
  <si>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</si>
  <si>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</si>
  <si>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</si>
  <si>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</si>
  <si>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</si>
  <si>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</si>
  <si>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</si>
  <si>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</si>
  <si>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</si>
  <si>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</si>
  <si>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</si>
  <si>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</si>
  <si>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</si>
  <si>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</si>
  <si>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</si>
  <si>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</si>
  <si>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</si>
  <si>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</si>
  <si>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</si>
  <si>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</si>
  <si>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</si>
  <si>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</si>
  <si>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</si>
  <si>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</si>
  <si>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</si>
  <si>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</si>
  <si>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</si>
  <si>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</si>
  <si>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</si>
  <si>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</si>
  <si>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</si>
  <si>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</si>
  <si>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</si>
  <si>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</si>
  <si>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</si>
  <si>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</si>
  <si>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</si>
  <si>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</si>
  <si>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</si>
  <si>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</si>
  <si>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</si>
  <si>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</si>
  <si>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</si>
  <si>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</si>
  <si>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</si>
  <si>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</si>
  <si>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</si>
  <si>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</si>
  <si>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</si>
  <si>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</si>
  <si>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</si>
  <si>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</si>
  <si>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</si>
  <si>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</si>
  <si>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</si>
  <si>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</si>
  <si>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</si>
  <si>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</si>
  <si>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</si>
  <si>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</si>
  <si>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</si>
  <si>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</si>
  <si>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</si>
  <si>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</si>
  <si>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</si>
  <si>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</si>
  <si>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</si>
  <si>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</si>
  <si>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</si>
  <si>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</si>
  <si>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</si>
  <si>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</si>
  <si>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</si>
  <si>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</si>
  <si>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横浜</t>
    <rPh sb="0" eb="2">
      <t>ヨコハマ</t>
    </rPh>
    <phoneticPr fontId="2"/>
  </si>
  <si>
    <t>横浜市磯子区洋光台４－１－１</t>
    <rPh sb="0" eb="3">
      <t>ヨコハマシ</t>
    </rPh>
    <rPh sb="3" eb="6">
      <t>イソゴク</t>
    </rPh>
    <rPh sb="6" eb="9">
      <t>ヨウコウダイ</t>
    </rPh>
    <phoneticPr fontId="2"/>
  </si>
  <si>
    <t>寺田</t>
    <rPh sb="0" eb="1">
      <t>テラ</t>
    </rPh>
    <rPh sb="1" eb="2">
      <t>タ</t>
    </rPh>
    <phoneticPr fontId="2"/>
  </si>
  <si>
    <t>峰子</t>
    <rPh sb="0" eb="2">
      <t>ミネコ</t>
    </rPh>
    <phoneticPr fontId="2"/>
  </si>
  <si>
    <t>てらだ</t>
    <phoneticPr fontId="2"/>
  </si>
  <si>
    <t>高橋</t>
    <rPh sb="0" eb="2">
      <t>タカハシ</t>
    </rPh>
    <phoneticPr fontId="2"/>
  </si>
  <si>
    <t>祐香</t>
    <rPh sb="0" eb="1">
      <t>ユウ</t>
    </rPh>
    <rPh sb="1" eb="2">
      <t>カ</t>
    </rPh>
    <phoneticPr fontId="2"/>
  </si>
  <si>
    <t>たかはし</t>
    <phoneticPr fontId="2"/>
  </si>
  <si>
    <t>ゆうか</t>
    <phoneticPr fontId="2"/>
  </si>
  <si>
    <t>但野</t>
    <rPh sb="0" eb="2">
      <t>タダノ</t>
    </rPh>
    <phoneticPr fontId="2"/>
  </si>
  <si>
    <t>045</t>
    <phoneticPr fontId="2"/>
  </si>
  <si>
    <t>833</t>
    <phoneticPr fontId="2"/>
  </si>
  <si>
    <t>3175</t>
    <phoneticPr fontId="2"/>
  </si>
  <si>
    <t>835</t>
    <phoneticPr fontId="2"/>
  </si>
  <si>
    <t>0409</t>
    <phoneticPr fontId="2"/>
  </si>
  <si>
    <t>235</t>
    <phoneticPr fontId="2"/>
  </si>
  <si>
    <t>0045</t>
    <phoneticPr fontId="2"/>
  </si>
  <si>
    <t>凛</t>
    <rPh sb="0" eb="1">
      <t>リン</t>
    </rPh>
    <phoneticPr fontId="2"/>
  </si>
  <si>
    <t>ただの</t>
    <phoneticPr fontId="2"/>
  </si>
  <si>
    <t>りん</t>
    <phoneticPr fontId="2"/>
  </si>
  <si>
    <t>山崎</t>
    <rPh sb="0" eb="2">
      <t>ヤマザキ</t>
    </rPh>
    <phoneticPr fontId="2"/>
  </si>
  <si>
    <t>藍</t>
    <rPh sb="0" eb="1">
      <t>アイ</t>
    </rPh>
    <phoneticPr fontId="2"/>
  </si>
  <si>
    <t>やまざき</t>
    <phoneticPr fontId="2"/>
  </si>
  <si>
    <t>あい</t>
    <phoneticPr fontId="2"/>
  </si>
  <si>
    <t>中村</t>
    <rPh sb="0" eb="2">
      <t>ナカムラ</t>
    </rPh>
    <phoneticPr fontId="2"/>
  </si>
  <si>
    <t>優衣</t>
    <rPh sb="0" eb="2">
      <t>ユイ</t>
    </rPh>
    <phoneticPr fontId="2"/>
  </si>
  <si>
    <t>なかむら</t>
    <phoneticPr fontId="2"/>
  </si>
  <si>
    <t>ゆい</t>
    <phoneticPr fontId="2"/>
  </si>
  <si>
    <t>小笠原</t>
    <rPh sb="0" eb="3">
      <t>オガサワラ</t>
    </rPh>
    <phoneticPr fontId="2"/>
  </si>
  <si>
    <t>あかり</t>
    <phoneticPr fontId="2"/>
  </si>
  <si>
    <t>おがさわら</t>
    <phoneticPr fontId="2"/>
  </si>
  <si>
    <t>あかり</t>
    <phoneticPr fontId="2"/>
  </si>
  <si>
    <t>荒</t>
    <rPh sb="0" eb="1">
      <t>アラ</t>
    </rPh>
    <phoneticPr fontId="2"/>
  </si>
  <si>
    <t>美鈴</t>
    <rPh sb="0" eb="2">
      <t>ミスズ</t>
    </rPh>
    <phoneticPr fontId="2"/>
  </si>
  <si>
    <t>あら</t>
    <phoneticPr fontId="2"/>
  </si>
  <si>
    <t>みすず</t>
    <phoneticPr fontId="2"/>
  </si>
  <si>
    <t>直井</t>
    <rPh sb="0" eb="2">
      <t>ナオイ</t>
    </rPh>
    <phoneticPr fontId="2"/>
  </si>
  <si>
    <t>優花</t>
    <rPh sb="0" eb="1">
      <t>ユウ</t>
    </rPh>
    <rPh sb="1" eb="2">
      <t>ハナ</t>
    </rPh>
    <phoneticPr fontId="2"/>
  </si>
  <si>
    <t>なおい</t>
    <phoneticPr fontId="2"/>
  </si>
  <si>
    <t>ゆか</t>
    <phoneticPr fontId="2"/>
  </si>
  <si>
    <t>内山</t>
    <rPh sb="0" eb="2">
      <t>ウチヤマ</t>
    </rPh>
    <phoneticPr fontId="2"/>
  </si>
  <si>
    <t>七星</t>
    <rPh sb="0" eb="1">
      <t>シチ</t>
    </rPh>
    <rPh sb="1" eb="2">
      <t>ホシ</t>
    </rPh>
    <phoneticPr fontId="2"/>
  </si>
  <si>
    <t>うちやま</t>
    <phoneticPr fontId="2"/>
  </si>
  <si>
    <t>ななせ</t>
    <phoneticPr fontId="2"/>
  </si>
  <si>
    <t>鈴木</t>
    <rPh sb="0" eb="2">
      <t>スズキ</t>
    </rPh>
    <phoneticPr fontId="2"/>
  </si>
  <si>
    <t>萌々花</t>
    <rPh sb="0" eb="2">
      <t>モモ</t>
    </rPh>
    <rPh sb="2" eb="3">
      <t>ハナ</t>
    </rPh>
    <phoneticPr fontId="2"/>
  </si>
  <si>
    <t>すずき</t>
    <phoneticPr fontId="2"/>
  </si>
  <si>
    <t>ももか</t>
    <phoneticPr fontId="2"/>
  </si>
  <si>
    <t>長田</t>
    <rPh sb="0" eb="2">
      <t>オサダ</t>
    </rPh>
    <phoneticPr fontId="2"/>
  </si>
  <si>
    <t>まりあ</t>
    <phoneticPr fontId="2"/>
  </si>
  <si>
    <t>おさだ</t>
    <phoneticPr fontId="2"/>
  </si>
  <si>
    <t>久慈</t>
    <rPh sb="0" eb="2">
      <t>クジ</t>
    </rPh>
    <phoneticPr fontId="2"/>
  </si>
  <si>
    <t>晴美</t>
    <rPh sb="0" eb="2">
      <t>ハルミ</t>
    </rPh>
    <phoneticPr fontId="2"/>
  </si>
  <si>
    <t>くじ</t>
    <phoneticPr fontId="2"/>
  </si>
  <si>
    <t>はるみ</t>
    <phoneticPr fontId="2"/>
  </si>
  <si>
    <t>秋本</t>
    <rPh sb="0" eb="2">
      <t>アキモト</t>
    </rPh>
    <phoneticPr fontId="2"/>
  </si>
  <si>
    <t>陽菜</t>
    <rPh sb="0" eb="2">
      <t>ヒナ</t>
    </rPh>
    <phoneticPr fontId="2"/>
  </si>
  <si>
    <t>あきもと</t>
    <phoneticPr fontId="2"/>
  </si>
  <si>
    <t>ひな</t>
    <phoneticPr fontId="2"/>
  </si>
  <si>
    <t>北原</t>
    <rPh sb="0" eb="2">
      <t>キタハラ</t>
    </rPh>
    <phoneticPr fontId="2"/>
  </si>
  <si>
    <t>涼夏</t>
    <rPh sb="0" eb="2">
      <t>スズカ</t>
    </rPh>
    <phoneticPr fontId="2"/>
  </si>
  <si>
    <t>きたはら</t>
    <phoneticPr fontId="2"/>
  </si>
  <si>
    <t>すずか</t>
    <phoneticPr fontId="2"/>
  </si>
  <si>
    <t>西山　雅人</t>
    <rPh sb="0" eb="2">
      <t>ニシヤマ</t>
    </rPh>
    <rPh sb="3" eb="5">
      <t>マサト</t>
    </rPh>
    <phoneticPr fontId="2"/>
  </si>
  <si>
    <t>西山　雅人</t>
    <rPh sb="0" eb="2">
      <t>ニシヤマ</t>
    </rPh>
    <rPh sb="3" eb="5">
      <t>マサト</t>
    </rPh>
    <phoneticPr fontId="2"/>
  </si>
  <si>
    <t>みねこ</t>
    <phoneticPr fontId="2"/>
  </si>
  <si>
    <t>横浜市磯子区洋光台6-41-1</t>
    <rPh sb="0" eb="3">
      <t>ヨコハマシ</t>
    </rPh>
    <rPh sb="3" eb="6">
      <t>イソゴク</t>
    </rPh>
    <rPh sb="6" eb="9">
      <t>ヨウコウダイ</t>
    </rPh>
    <phoneticPr fontId="2"/>
  </si>
  <si>
    <t xml:space="preserve"> </t>
    <phoneticPr fontId="2"/>
  </si>
  <si>
    <t xml:space="preserve"> </t>
    <phoneticPr fontId="2"/>
  </si>
  <si>
    <t xml:space="preserve">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</si>
</sst>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en-US" altLang="ja-JP"/>
            <a:t>2</a:t>
          </a:r>
          <a:endParaRPr lang="ja-JP" altLang="en-US"/>
        </a:p>
      </xdr:txBody>
    </xdr:sp>
    <xdr:clientData/>
  </xdr:twoCellAnchor>
  <xdr:twoCellAnchor>
    <xdr:from>
      <xdr:col>27</xdr:col>
      <xdr:colOff>6927</xdr:colOff>
      <xdr:row>24</xdr:row>
      <xdr:rowOff>43297</xdr:rowOff>
    </xdr:from>
    <xdr:to>
      <xdr:col>38</xdr:col>
      <xdr:colOff>73602</xdr:colOff>
      <xdr:row>25</xdr:row>
      <xdr:rowOff>17318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5115791" y="6832024"/>
          <a:ext cx="1971675" cy="355021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161926</xdr:colOff>
      <xdr:row>15</xdr:row>
      <xdr:rowOff>25977</xdr:rowOff>
    </xdr:from>
    <xdr:to>
      <xdr:col>19</xdr:col>
      <xdr:colOff>69274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53517" y="4658591"/>
          <a:ext cx="1639166" cy="135948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姓と名は有価，別々のセルに入力しえてください。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138546</xdr:colOff>
      <xdr:row>23</xdr:row>
      <xdr:rowOff>121228</xdr:rowOff>
    </xdr:from>
    <xdr:to>
      <xdr:col>20</xdr:col>
      <xdr:colOff>26846</xdr:colOff>
      <xdr:row>24</xdr:row>
      <xdr:rowOff>254145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2130137" y="6736773"/>
          <a:ext cx="1793300" cy="30609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背番号・学年・身長等の数字は，半角で入力してください。あかり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1731</xdr:colOff>
      <xdr:row>22</xdr:row>
      <xdr:rowOff>12988</xdr:rowOff>
    </xdr:from>
    <xdr:to>
      <xdr:col>40</xdr:col>
      <xdr:colOff>165389</xdr:colOff>
      <xdr:row>25</xdr:row>
      <xdr:rowOff>119496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937413" y="6247533"/>
          <a:ext cx="2588203" cy="104169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143742</xdr:colOff>
      <xdr:row>22</xdr:row>
      <xdr:rowOff>59748</xdr:rowOff>
    </xdr:from>
    <xdr:to>
      <xdr:col>21</xdr:col>
      <xdr:colOff>105645</xdr:colOff>
      <xdr:row>23</xdr:row>
      <xdr:rowOff>137680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2135333" y="6294293"/>
          <a:ext cx="2040085" cy="45893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25976</xdr:colOff>
      <xdr:row>14</xdr:row>
      <xdr:rowOff>363680</xdr:rowOff>
    </xdr:from>
    <xdr:to>
      <xdr:col>40</xdr:col>
      <xdr:colOff>38099</xdr:colOff>
      <xdr:row>17</xdr:row>
      <xdr:rowOff>76199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654385" y="4615294"/>
          <a:ext cx="1743941" cy="41390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49356</xdr:colOff>
      <xdr:row>28</xdr:row>
      <xdr:rowOff>190500</xdr:rowOff>
    </xdr:from>
    <xdr:to>
      <xdr:col>27</xdr:col>
      <xdr:colOff>11258</xdr:colOff>
      <xdr:row>30</xdr:row>
      <xdr:rowOff>95250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3080038" y="8087591"/>
          <a:ext cx="2040084" cy="45893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="110" zoomScaleNormal="100" zoomScaleSheetLayoutView="110" workbookViewId="0">
      <selection activeCell="F12" sqref="F12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683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1141</v>
      </c>
      <c r="T2" s="241"/>
      <c r="U2" s="241"/>
      <c r="V2" s="241"/>
      <c r="W2" s="241"/>
      <c r="X2" s="241"/>
      <c r="Y2" s="242"/>
      <c r="Z2" s="244" t="s">
        <v>686</v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>横浜市立洋光台第二中学校</v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 t="s">
        <v>696</v>
      </c>
      <c r="AC4" s="224"/>
      <c r="AD4" s="224"/>
      <c r="AE4" s="224"/>
      <c r="AF4" s="4" t="s">
        <v>3</v>
      </c>
      <c r="AG4" s="224" t="s">
        <v>697</v>
      </c>
      <c r="AH4" s="224"/>
      <c r="AI4" s="224"/>
      <c r="AJ4" s="224"/>
      <c r="AK4" s="4" t="s">
        <v>3</v>
      </c>
      <c r="AL4" s="224" t="s">
        <v>698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687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701</v>
      </c>
      <c r="G6" s="204"/>
      <c r="H6" s="37" t="s">
        <v>13</v>
      </c>
      <c r="I6" s="205" t="s">
        <v>702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3</v>
      </c>
      <c r="AG6" s="208" t="s">
        <v>699</v>
      </c>
      <c r="AH6" s="208"/>
      <c r="AI6" s="208"/>
      <c r="AJ6" s="208"/>
      <c r="AK6" s="38" t="s">
        <v>3</v>
      </c>
      <c r="AL6" s="208" t="s">
        <v>700</v>
      </c>
      <c r="AM6" s="208"/>
      <c r="AN6" s="208"/>
      <c r="AO6" s="209"/>
    </row>
    <row r="7" spans="1:41" s="2" customFormat="1" ht="30" customHeight="1" thickBot="1">
      <c r="A7" s="210" t="s">
        <v>585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586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587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 t="s">
        <v>690</v>
      </c>
      <c r="G12" s="185"/>
      <c r="H12" s="185"/>
      <c r="I12" s="185"/>
      <c r="J12" s="185"/>
      <c r="K12" s="185"/>
      <c r="L12" s="185" t="s">
        <v>689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688</v>
      </c>
      <c r="G13" s="171"/>
      <c r="H13" s="171"/>
      <c r="I13" s="171"/>
      <c r="J13" s="171"/>
      <c r="K13" s="171"/>
      <c r="L13" s="171" t="s">
        <v>689</v>
      </c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 t="s">
        <v>693</v>
      </c>
      <c r="G14" s="88"/>
      <c r="H14" s="88"/>
      <c r="I14" s="88"/>
      <c r="J14" s="88"/>
      <c r="K14" s="88"/>
      <c r="L14" s="88" t="s">
        <v>694</v>
      </c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60"/>
      <c r="AH14" s="144">
        <v>16</v>
      </c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 t="s">
        <v>691</v>
      </c>
      <c r="G15" s="81"/>
      <c r="H15" s="81"/>
      <c r="I15" s="81"/>
      <c r="J15" s="81"/>
      <c r="K15" s="81"/>
      <c r="L15" s="81" t="s">
        <v>692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695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682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682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3</v>
      </c>
      <c r="AK20" s="119"/>
      <c r="AL20" s="110">
        <v>165</v>
      </c>
      <c r="AM20" s="111"/>
      <c r="AN20" s="110" t="s">
        <v>595</v>
      </c>
      <c r="AO20" s="112"/>
    </row>
    <row r="21" spans="2:41" ht="30" customHeight="1">
      <c r="B21" s="100"/>
      <c r="C21" s="101"/>
      <c r="D21" s="120"/>
      <c r="E21" s="120"/>
      <c r="F21" s="114" t="s">
        <v>695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732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3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736</v>
      </c>
      <c r="AA24" s="88"/>
      <c r="AB24" s="88"/>
      <c r="AC24" s="88"/>
      <c r="AD24" s="88"/>
      <c r="AE24" s="88" t="s">
        <v>735</v>
      </c>
      <c r="AF24" s="88"/>
      <c r="AG24" s="88"/>
      <c r="AH24" s="88"/>
      <c r="AI24" s="89"/>
      <c r="AJ24" s="78">
        <v>2</v>
      </c>
      <c r="AK24" s="78"/>
      <c r="AL24" s="94">
        <v>162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710</v>
      </c>
      <c r="G25" s="106"/>
      <c r="H25" s="106"/>
      <c r="I25" s="106"/>
      <c r="J25" s="106"/>
      <c r="K25" s="106" t="s">
        <v>711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734</v>
      </c>
      <c r="AA25" s="106"/>
      <c r="AB25" s="106"/>
      <c r="AC25" s="106"/>
      <c r="AD25" s="106"/>
      <c r="AE25" s="106" t="s">
        <v>735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747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2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745</v>
      </c>
      <c r="AA31" s="81"/>
      <c r="AB31" s="81"/>
      <c r="AC31" s="81"/>
      <c r="AD31" s="81"/>
      <c r="AE31" s="81" t="s">
        <v>746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599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598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596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597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674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675</v>
      </c>
      <c r="J37" s="254"/>
      <c r="K37" s="253">
        <v>25</v>
      </c>
      <c r="L37" s="253"/>
      <c r="M37" s="254" t="s">
        <v>676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677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678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679</v>
      </c>
      <c r="AM39" s="198"/>
    </row>
    <row r="40" spans="1:43" ht="10.9" customHeight="1"/>
    <row r="41" spans="1:43" ht="24" customHeight="1">
      <c r="A41" s="62" t="s">
        <v>680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678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679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1141</v>
      </c>
      <c r="T2" s="241"/>
      <c r="U2" s="241"/>
      <c r="V2" s="241"/>
      <c r="W2" s="241"/>
      <c r="X2" s="241"/>
      <c r="Y2" s="242"/>
      <c r="Z2" s="244" t="s">
        <v>686</v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>横浜市立洋光台第二中学校</v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 t="s">
        <v>696</v>
      </c>
      <c r="AC4" s="224"/>
      <c r="AD4" s="224"/>
      <c r="AE4" s="224"/>
      <c r="AF4" s="4" t="s">
        <v>3</v>
      </c>
      <c r="AG4" s="224" t="s">
        <v>697</v>
      </c>
      <c r="AH4" s="224"/>
      <c r="AI4" s="224"/>
      <c r="AJ4" s="224"/>
      <c r="AK4" s="4" t="s">
        <v>3</v>
      </c>
      <c r="AL4" s="224" t="s">
        <v>698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701</v>
      </c>
      <c r="G6" s="204"/>
      <c r="H6" s="37" t="s">
        <v>13</v>
      </c>
      <c r="I6" s="205" t="s">
        <v>702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3</v>
      </c>
      <c r="AG6" s="208" t="s">
        <v>699</v>
      </c>
      <c r="AH6" s="208"/>
      <c r="AI6" s="208"/>
      <c r="AJ6" s="208"/>
      <c r="AK6" s="38" t="s">
        <v>3</v>
      </c>
      <c r="AL6" s="208" t="s">
        <v>700</v>
      </c>
      <c r="AM6" s="208"/>
      <c r="AN6" s="208"/>
      <c r="AO6" s="209"/>
    </row>
    <row r="7" spans="1:41" s="2" customFormat="1" ht="30" customHeight="1" thickBot="1">
      <c r="A7" s="210" t="s">
        <v>585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/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587</v>
      </c>
      <c r="C8" s="162"/>
      <c r="D8" s="162"/>
      <c r="E8" s="227"/>
      <c r="F8" s="258" t="str">
        <f>IF(S7="","",VLOOKUP(S7,チーム番号!A2:E501,5,FALSE))</f>
        <v/>
      </c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1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3"/>
      <c r="AB9" s="223"/>
      <c r="AC9" s="224"/>
      <c r="AD9" s="224"/>
      <c r="AE9" s="224"/>
      <c r="AF9" s="4" t="s">
        <v>584</v>
      </c>
      <c r="AG9" s="224"/>
      <c r="AH9" s="224"/>
      <c r="AI9" s="224"/>
      <c r="AJ9" s="224"/>
      <c r="AK9" s="4" t="s">
        <v>584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588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589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584</v>
      </c>
      <c r="AG11" s="208"/>
      <c r="AH11" s="208"/>
      <c r="AI11" s="208"/>
      <c r="AJ11" s="208"/>
      <c r="AK11" s="38" t="s">
        <v>584</v>
      </c>
      <c r="AL11" s="208"/>
      <c r="AM11" s="208"/>
      <c r="AN11" s="208"/>
      <c r="AO11" s="209"/>
    </row>
    <row r="12" spans="1:41" ht="13.5" customHeight="1">
      <c r="B12" s="181" t="s">
        <v>590</v>
      </c>
      <c r="C12" s="182"/>
      <c r="D12" s="182"/>
      <c r="E12" s="183"/>
      <c r="F12" s="184" t="s">
        <v>690</v>
      </c>
      <c r="G12" s="185"/>
      <c r="H12" s="185"/>
      <c r="I12" s="185"/>
      <c r="J12" s="185"/>
      <c r="K12" s="185"/>
      <c r="L12" s="185" t="s">
        <v>751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753</v>
      </c>
      <c r="W12" s="189"/>
      <c r="X12" s="189"/>
      <c r="Y12" s="189"/>
      <c r="Z12" s="189"/>
      <c r="AA12" s="189"/>
      <c r="AB12" s="190" t="s">
        <v>754</v>
      </c>
      <c r="AC12" s="191"/>
      <c r="AD12" s="191"/>
      <c r="AE12" s="191"/>
      <c r="AF12" s="191"/>
      <c r="AG12" s="192"/>
      <c r="AH12" s="161" t="s">
        <v>591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688</v>
      </c>
      <c r="G13" s="171"/>
      <c r="H13" s="171"/>
      <c r="I13" s="171"/>
      <c r="J13" s="171"/>
      <c r="K13" s="171"/>
      <c r="L13" s="171" t="s">
        <v>689</v>
      </c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 t="s">
        <v>755</v>
      </c>
      <c r="W13" s="177"/>
      <c r="X13" s="177"/>
      <c r="Y13" s="177"/>
      <c r="Z13" s="177"/>
      <c r="AA13" s="177"/>
      <c r="AB13" s="178" t="s">
        <v>754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592</v>
      </c>
      <c r="C14" s="155"/>
      <c r="D14" s="155"/>
      <c r="E14" s="156"/>
      <c r="F14" s="87" t="s">
        <v>693</v>
      </c>
      <c r="G14" s="88"/>
      <c r="H14" s="88"/>
      <c r="I14" s="88"/>
      <c r="J14" s="88"/>
      <c r="K14" s="88"/>
      <c r="L14" s="88" t="s">
        <v>694</v>
      </c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60"/>
      <c r="AH14" s="267" t="s">
        <v>681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593</v>
      </c>
      <c r="C15" s="149"/>
      <c r="D15" s="149"/>
      <c r="E15" s="150"/>
      <c r="F15" s="80" t="s">
        <v>691</v>
      </c>
      <c r="G15" s="81"/>
      <c r="H15" s="81"/>
      <c r="I15" s="81"/>
      <c r="J15" s="81"/>
      <c r="K15" s="81"/>
      <c r="L15" s="81" t="s">
        <v>692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695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3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594</v>
      </c>
      <c r="C18" s="133"/>
      <c r="D18" s="136" t="s">
        <v>12</v>
      </c>
      <c r="E18" s="136"/>
      <c r="F18" s="138" t="s">
        <v>592</v>
      </c>
      <c r="G18" s="139"/>
      <c r="H18" s="139"/>
      <c r="I18" s="139"/>
      <c r="J18" s="139"/>
      <c r="K18" s="139" t="s">
        <v>592</v>
      </c>
      <c r="L18" s="139"/>
      <c r="M18" s="139"/>
      <c r="N18" s="139"/>
      <c r="O18" s="140"/>
      <c r="P18" s="124" t="s">
        <v>576</v>
      </c>
      <c r="Q18" s="125"/>
      <c r="R18" s="124" t="s">
        <v>682</v>
      </c>
      <c r="S18" s="125"/>
      <c r="T18" s="127" t="s">
        <v>16</v>
      </c>
      <c r="U18" s="128"/>
      <c r="V18" s="132" t="s">
        <v>594</v>
      </c>
      <c r="W18" s="133"/>
      <c r="X18" s="136" t="s">
        <v>12</v>
      </c>
      <c r="Y18" s="136"/>
      <c r="Z18" s="138" t="s">
        <v>592</v>
      </c>
      <c r="AA18" s="139"/>
      <c r="AB18" s="139"/>
      <c r="AC18" s="139"/>
      <c r="AD18" s="139"/>
      <c r="AE18" s="139" t="s">
        <v>592</v>
      </c>
      <c r="AF18" s="139"/>
      <c r="AG18" s="139"/>
      <c r="AH18" s="139"/>
      <c r="AI18" s="140"/>
      <c r="AJ18" s="124" t="s">
        <v>576</v>
      </c>
      <c r="AK18" s="125"/>
      <c r="AL18" s="124" t="s">
        <v>682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0">
        <v>1</v>
      </c>
      <c r="E20" s="111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3</v>
      </c>
      <c r="AK20" s="119"/>
      <c r="AL20" s="110">
        <v>165</v>
      </c>
      <c r="AM20" s="111"/>
      <c r="AN20" s="110" t="s">
        <v>595</v>
      </c>
      <c r="AO20" s="112"/>
    </row>
    <row r="21" spans="2:41" ht="30" customHeight="1">
      <c r="B21" s="100"/>
      <c r="C21" s="101"/>
      <c r="D21" s="98"/>
      <c r="E21" s="99"/>
      <c r="F21" s="114" t="s">
        <v>695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726</v>
      </c>
      <c r="AA21" s="115"/>
      <c r="AB21" s="115"/>
      <c r="AC21" s="115"/>
      <c r="AD21" s="115"/>
      <c r="AE21" s="115" t="s">
        <v>727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94">
        <v>2</v>
      </c>
      <c r="E22" s="95"/>
      <c r="F22" s="87" t="s">
        <v>708</v>
      </c>
      <c r="G22" s="88"/>
      <c r="H22" s="88"/>
      <c r="I22" s="88"/>
      <c r="J22" s="88"/>
      <c r="K22" s="88" t="s">
        <v>709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732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3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98"/>
      <c r="E23" s="99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94">
        <v>3</v>
      </c>
      <c r="E24" s="95"/>
      <c r="F24" s="87" t="s">
        <v>712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736</v>
      </c>
      <c r="AA24" s="88"/>
      <c r="AB24" s="88"/>
      <c r="AC24" s="88"/>
      <c r="AD24" s="88"/>
      <c r="AE24" s="88" t="s">
        <v>735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98"/>
      <c r="E25" s="99"/>
      <c r="F25" s="105" t="s">
        <v>710</v>
      </c>
      <c r="G25" s="106"/>
      <c r="H25" s="106"/>
      <c r="I25" s="106"/>
      <c r="J25" s="106"/>
      <c r="K25" s="106" t="s">
        <v>711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734</v>
      </c>
      <c r="AA25" s="106"/>
      <c r="AB25" s="106"/>
      <c r="AC25" s="106"/>
      <c r="AD25" s="106"/>
      <c r="AE25" s="106" t="s">
        <v>735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87" t="s">
        <v>716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737</v>
      </c>
      <c r="AA27" s="106"/>
      <c r="AB27" s="106"/>
      <c r="AC27" s="106"/>
      <c r="AD27" s="106"/>
      <c r="AE27" s="106" t="s">
        <v>738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87" t="s">
        <v>720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87" t="s">
        <v>724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747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2</v>
      </c>
      <c r="AK30" s="78"/>
      <c r="AL30" s="94">
        <v>161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80" t="s">
        <v>722</v>
      </c>
      <c r="G31" s="81"/>
      <c r="H31" s="81"/>
      <c r="I31" s="81"/>
      <c r="J31" s="81"/>
      <c r="K31" s="81" t="s">
        <v>723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745</v>
      </c>
      <c r="AA31" s="81"/>
      <c r="AB31" s="81"/>
      <c r="AC31" s="81"/>
      <c r="AD31" s="81"/>
      <c r="AE31" s="81" t="s">
        <v>746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599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598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596</v>
      </c>
      <c r="C34" s="67"/>
      <c r="D34" s="67"/>
      <c r="E34" s="67"/>
      <c r="F34" s="68"/>
      <c r="G34" s="257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597</v>
      </c>
      <c r="W34" s="67"/>
      <c r="X34" s="67"/>
      <c r="Y34" s="67"/>
      <c r="Z34" s="68"/>
      <c r="AA34" s="257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674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684</v>
      </c>
      <c r="C37" s="252"/>
      <c r="D37" s="252"/>
      <c r="E37" s="252"/>
      <c r="F37" s="252"/>
      <c r="G37" s="253">
        <v>4</v>
      </c>
      <c r="H37" s="253"/>
      <c r="I37" s="254" t="s">
        <v>675</v>
      </c>
      <c r="J37" s="254"/>
      <c r="K37" s="253">
        <v>25</v>
      </c>
      <c r="L37" s="253"/>
      <c r="M37" s="254" t="s">
        <v>676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677</v>
      </c>
      <c r="B39" s="248" t="str">
        <f>IF(S2="","",VLOOKUP(S2,チーム番号!A3:E502,5,FALSE))</f>
        <v>横浜市立洋光台第二中学校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678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679</v>
      </c>
      <c r="AM39" s="198"/>
    </row>
    <row r="40" spans="1:43" ht="10.9" customHeight="1"/>
    <row r="41" spans="1:43" ht="24" customHeight="1">
      <c r="A41" s="62" t="s">
        <v>680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678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679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7:K7 I2:K2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1141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横浜市立洋光台第二中学校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てらだ</v>
      </c>
      <c r="F7" s="328"/>
      <c r="G7" s="328"/>
      <c r="H7" s="328"/>
      <c r="I7" s="328"/>
      <c r="J7" s="328"/>
      <c r="K7" s="328" t="str">
        <f>IF(入力!L12="","",入力!L12)</f>
        <v>みねこ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寺田</v>
      </c>
      <c r="F8" s="351"/>
      <c r="G8" s="351"/>
      <c r="H8" s="351"/>
      <c r="I8" s="351"/>
      <c r="J8" s="351"/>
      <c r="K8" s="351" t="str">
        <f>IF(入力!L13="","",入力!L13)</f>
        <v>峰子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 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たかはし</v>
      </c>
      <c r="F9" s="155"/>
      <c r="G9" s="155"/>
      <c r="H9" s="155"/>
      <c r="I9" s="155"/>
      <c r="J9" s="330"/>
      <c r="K9" s="310" t="str">
        <f>IF(入力!L14="","",入力!L14)</f>
        <v>ゆうか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ただの</v>
      </c>
      <c r="V9" s="155"/>
      <c r="W9" s="155"/>
      <c r="X9" s="155"/>
      <c r="Y9" s="155"/>
      <c r="Z9" s="330"/>
      <c r="AA9" s="310" t="str">
        <f>IF(入力!AB14="","",入力!AB14)</f>
        <v>りん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高橋</v>
      </c>
      <c r="F10" s="336"/>
      <c r="G10" s="336"/>
      <c r="H10" s="336"/>
      <c r="I10" s="336"/>
      <c r="J10" s="337"/>
      <c r="K10" s="338" t="str">
        <f>IF(入力!L15="","",入力!L15)</f>
        <v>祐香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但野</v>
      </c>
      <c r="V10" s="336"/>
      <c r="W10" s="336"/>
      <c r="X10" s="336"/>
      <c r="Y10" s="336"/>
      <c r="Z10" s="337"/>
      <c r="AA10" s="338" t="str">
        <f>IF(入力!AB15="","",入力!AB15)</f>
        <v>凛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ただの</v>
      </c>
      <c r="F15" s="286"/>
      <c r="G15" s="286"/>
      <c r="H15" s="286"/>
      <c r="I15" s="286"/>
      <c r="J15" s="286" t="str">
        <f>IF(入力!K20="","",入力!K20)</f>
        <v>りん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うちやま</v>
      </c>
      <c r="Z15" s="286"/>
      <c r="AA15" s="286"/>
      <c r="AB15" s="286"/>
      <c r="AC15" s="286"/>
      <c r="AD15" s="286" t="str">
        <f>IF(入力!AE20="","",入力!AE20)</f>
        <v>ななせ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但野</v>
      </c>
      <c r="F16" s="302"/>
      <c r="G16" s="302"/>
      <c r="H16" s="302"/>
      <c r="I16" s="302"/>
      <c r="J16" s="302" t="str">
        <f>IF(入力!K21="","",入力!K21)</f>
        <v>凛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内山</v>
      </c>
      <c r="Z16" s="302"/>
      <c r="AA16" s="302"/>
      <c r="AB16" s="302"/>
      <c r="AC16" s="302"/>
      <c r="AD16" s="302" t="str">
        <f>IF(入力!AE21="","",入力!AE21)</f>
        <v>七星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やまざき</v>
      </c>
      <c r="F17" s="281"/>
      <c r="G17" s="281"/>
      <c r="H17" s="281"/>
      <c r="I17" s="281"/>
      <c r="J17" s="281" t="str">
        <f>IF(入力!K22="","",入力!K22)</f>
        <v>あい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ももか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山崎</v>
      </c>
      <c r="F18" s="274"/>
      <c r="G18" s="274"/>
      <c r="H18" s="274"/>
      <c r="I18" s="274"/>
      <c r="J18" s="274" t="str">
        <f>IF(入力!K23="","",入力!K23)</f>
        <v>藍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萌々花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なかむら</v>
      </c>
      <c r="F19" s="281"/>
      <c r="G19" s="281"/>
      <c r="H19" s="281"/>
      <c r="I19" s="281"/>
      <c r="J19" s="281" t="str">
        <f>IF(入力!K24="","",入力!K24)</f>
        <v>ゆい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おさだ</v>
      </c>
      <c r="Z19" s="281"/>
      <c r="AA19" s="281"/>
      <c r="AB19" s="281"/>
      <c r="AC19" s="281"/>
      <c r="AD19" s="281" t="str">
        <f>IF(入力!AE24="","",入力!AE24)</f>
        <v>まりあ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中村</v>
      </c>
      <c r="F20" s="274"/>
      <c r="G20" s="274"/>
      <c r="H20" s="274"/>
      <c r="I20" s="274"/>
      <c r="J20" s="274" t="str">
        <f>IF(入力!K25="","",入力!K25)</f>
        <v>優衣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長田</v>
      </c>
      <c r="Z20" s="274"/>
      <c r="AA20" s="274"/>
      <c r="AB20" s="274"/>
      <c r="AC20" s="274"/>
      <c r="AD20" s="274" t="str">
        <f>IF(入力!AE25="","",入力!AE25)</f>
        <v>まりあ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おがさわら</v>
      </c>
      <c r="F21" s="281"/>
      <c r="G21" s="281"/>
      <c r="H21" s="281"/>
      <c r="I21" s="281"/>
      <c r="J21" s="281" t="str">
        <f>IF(入力!K26="","",入力!K26)</f>
        <v>あかり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くじ</v>
      </c>
      <c r="Z21" s="281"/>
      <c r="AA21" s="281"/>
      <c r="AB21" s="281"/>
      <c r="AC21" s="281"/>
      <c r="AD21" s="281" t="str">
        <f>IF(入力!AE26="","",入力!AE26)</f>
        <v>はるみ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小笠原</v>
      </c>
      <c r="F22" s="274"/>
      <c r="G22" s="274"/>
      <c r="H22" s="274"/>
      <c r="I22" s="274"/>
      <c r="J22" s="274" t="str">
        <f>IF(入力!K27="","",入力!K27)</f>
        <v>あかり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久慈</v>
      </c>
      <c r="Z22" s="274"/>
      <c r="AA22" s="274"/>
      <c r="AB22" s="274"/>
      <c r="AC22" s="274"/>
      <c r="AD22" s="274" t="str">
        <f>IF(入力!AE27="","",入力!AE27)</f>
        <v>晴美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あら</v>
      </c>
      <c r="F23" s="281"/>
      <c r="G23" s="281"/>
      <c r="H23" s="281"/>
      <c r="I23" s="281"/>
      <c r="J23" s="281" t="str">
        <f>IF(入力!K28="","",入力!K28)</f>
        <v>みすず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あきもと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荒</v>
      </c>
      <c r="F24" s="274"/>
      <c r="G24" s="274"/>
      <c r="H24" s="274"/>
      <c r="I24" s="274"/>
      <c r="J24" s="274" t="str">
        <f>IF(入力!K29="","",入力!K29)</f>
        <v>美鈴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秋本</v>
      </c>
      <c r="Z24" s="274"/>
      <c r="AA24" s="274"/>
      <c r="AB24" s="274"/>
      <c r="AC24" s="274"/>
      <c r="AD24" s="274" t="str">
        <f>IF(入力!AE29="","",入力!AE29)</f>
        <v>陽菜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なおい</v>
      </c>
      <c r="F25" s="281"/>
      <c r="G25" s="281"/>
      <c r="H25" s="281"/>
      <c r="I25" s="281"/>
      <c r="J25" s="281" t="str">
        <f>IF(入力!K30="","",入力!K30)</f>
        <v>ゆか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きたはら</v>
      </c>
      <c r="Z25" s="281"/>
      <c r="AA25" s="281"/>
      <c r="AB25" s="281"/>
      <c r="AC25" s="281"/>
      <c r="AD25" s="281" t="str">
        <f>IF(入力!AE30="","",入力!AE30)</f>
        <v>すずか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直井</v>
      </c>
      <c r="F26" s="315"/>
      <c r="G26" s="315"/>
      <c r="H26" s="315"/>
      <c r="I26" s="315"/>
      <c r="J26" s="315" t="str">
        <f>IF(入力!K31="","",入力!K31)</f>
        <v>優花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北原</v>
      </c>
      <c r="Z26" s="315"/>
      <c r="AA26" s="315"/>
      <c r="AB26" s="315"/>
      <c r="AC26" s="315"/>
      <c r="AD26" s="315" t="str">
        <f>IF(入力!AE31="","",入力!AE31)</f>
        <v>涼夏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602</v>
      </c>
      <c r="B1" s="355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>
      <c r="A2" s="355"/>
      <c r="B2" s="355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609</v>
      </c>
      <c r="B4" s="357"/>
      <c r="C4" s="357"/>
      <c r="D4" s="357"/>
      <c r="E4" s="357"/>
      <c r="F4" s="357"/>
      <c r="G4" s="358"/>
      <c r="H4" s="55" t="s">
        <v>610</v>
      </c>
      <c r="I4" s="55" t="s">
        <v>611</v>
      </c>
      <c r="J4" s="362" t="s">
        <v>612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1141</v>
      </c>
      <c r="B7" s="46" t="str">
        <f>入力!$F$3</f>
        <v>横浜市立洋光台第二中学校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235</v>
      </c>
      <c r="G7" s="57" t="str">
        <f>IF(入力!$I$6="","",入力!$I$6)</f>
        <v>0045</v>
      </c>
      <c r="H7" s="46"/>
      <c r="I7" s="46" t="str">
        <f>IF(入力!$L$5="","",入力!$L$5)</f>
        <v>横浜市磯子区洋光台6-41-1</v>
      </c>
      <c r="J7" s="46"/>
      <c r="K7" s="57" t="str">
        <f>IF(入力!$AB$4="","",入力!$AB$4)</f>
        <v>045</v>
      </c>
      <c r="L7" s="57" t="str">
        <f>IF(入力!$AG$4="","",入力!$AG$4)</f>
        <v>833</v>
      </c>
      <c r="M7" s="57" t="str">
        <f>IF(入力!$AL$4="","",入力!$AL$4)</f>
        <v>3175</v>
      </c>
      <c r="N7" s="57" t="str">
        <f>IF(入力!$AB$6="","",入力!$AB$6)</f>
        <v>045</v>
      </c>
      <c r="O7" s="57" t="str">
        <f>IF(入力!$AG$6="","",入力!$AG$6)</f>
        <v>835</v>
      </c>
      <c r="P7" s="57" t="str">
        <f>IF(入力!$AL$6="","",入力!$AL$6)</f>
        <v>0409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649</v>
      </c>
      <c r="C16" s="46" t="str">
        <f>IF(入力!$F$13="","",入力!$F$13)</f>
        <v>寺田</v>
      </c>
      <c r="D16" s="46" t="str">
        <f>IF(入力!$L$13="","",入力!$L$13)</f>
        <v>峰子</v>
      </c>
      <c r="E16" s="46" t="str">
        <f>IF(入力!$F$12="","",入力!$F$12)</f>
        <v>てらだ</v>
      </c>
      <c r="F16" s="46" t="str">
        <f>IF(入力!$L$12="","",入力!$L$12)</f>
        <v>みねこ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650</v>
      </c>
      <c r="C17" s="46" t="str">
        <f>IF(入力!$V$13="","",入力!$V$13)</f>
        <v xml:space="preserve">  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653</v>
      </c>
      <c r="C20" s="46" t="str">
        <f>IF(入力!$F$15="","",入力!$F$15)</f>
        <v>高橋</v>
      </c>
      <c r="D20" s="46" t="str">
        <f>IF(入力!$L$15="","",入力!$L$15)</f>
        <v>祐香</v>
      </c>
      <c r="E20" s="46" t="str">
        <f>IF(入力!$F$14="","",入力!$F$14)</f>
        <v>たかはし</v>
      </c>
      <c r="F20" s="46" t="str">
        <f>IF(入力!$L$14="","",入力!$L$14)</f>
        <v>ゆうか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657</v>
      </c>
      <c r="C24" s="46" t="str">
        <f>IF(入力!$V$15="","",入力!$V$15)</f>
        <v>但野</v>
      </c>
      <c r="D24" s="46" t="str">
        <f>IF(入力!$AB$15="","",入力!$AB$15)</f>
        <v>凛</v>
      </c>
      <c r="E24" s="46" t="str">
        <f>IF(入力!$V$14="","",入力!$V$14)</f>
        <v>ただの</v>
      </c>
      <c r="F24" s="46" t="str">
        <f>IF(入力!$AB$14="","",入力!$AB$14)</f>
        <v>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但野</v>
      </c>
      <c r="D53" s="46" t="str">
        <f>IF(入力!K21="","",入力!K21)</f>
        <v>凛</v>
      </c>
      <c r="E53" s="46" t="str">
        <f>IF(入力!F20="","",入力!F20)</f>
        <v>ただの</v>
      </c>
      <c r="F53" s="46" t="str">
        <f>IF(入力!K20="","",入力!K20)</f>
        <v>りん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山崎</v>
      </c>
      <c r="D54" s="46" t="str">
        <f>IF(入力!K23="","",入力!K23)</f>
        <v>藍</v>
      </c>
      <c r="E54" s="46" t="str">
        <f>IF(入力!F22="","",入力!F22)</f>
        <v>やまざき</v>
      </c>
      <c r="F54" s="46" t="str">
        <f>IF(入力!K22="","",入力!K22)</f>
        <v>あい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中村</v>
      </c>
      <c r="D55" s="46" t="str">
        <f>IF(入力!K25="","",入力!K25)</f>
        <v>優衣</v>
      </c>
      <c r="E55" s="46" t="str">
        <f>IF(入力!F24="","",入力!F24)</f>
        <v>なかむら</v>
      </c>
      <c r="F55" s="46" t="str">
        <f>IF(入力!K24="","",入力!K24)</f>
        <v>ゆい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小笠原</v>
      </c>
      <c r="D56" s="46" t="str">
        <f>IF(入力!K27="","",入力!K27)</f>
        <v>あかり</v>
      </c>
      <c r="E56" s="46" t="str">
        <f>IF(入力!F26="","",入力!F26)</f>
        <v>おがさわら</v>
      </c>
      <c r="F56" s="46" t="str">
        <f>IF(入力!K26="","",入力!K26)</f>
        <v>あかり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荒</v>
      </c>
      <c r="D57" s="46" t="str">
        <f>IF(入力!K29="","",入力!K29)</f>
        <v>美鈴</v>
      </c>
      <c r="E57" s="46" t="str">
        <f>IF(入力!F28="","",入力!F28)</f>
        <v>あら</v>
      </c>
      <c r="F57" s="46" t="str">
        <f>IF(入力!K28="","",入力!K28)</f>
        <v>みすず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直井</v>
      </c>
      <c r="D58" s="46" t="str">
        <f>IF(入力!K31="","",入力!K31)</f>
        <v>優花</v>
      </c>
      <c r="E58" s="46" t="str">
        <f>IF(入力!F30="","",入力!F30)</f>
        <v>なおい</v>
      </c>
      <c r="F58" s="46" t="str">
        <f>IF(入力!K30="","",入力!K30)</f>
        <v>ゆか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内山</v>
      </c>
      <c r="D59" s="46" t="str">
        <f>IF(入力!AE21="","",入力!AE21)</f>
        <v>七星</v>
      </c>
      <c r="E59" s="46" t="str">
        <f>IF(入力!Z20="","",入力!Z20)</f>
        <v>うちやま</v>
      </c>
      <c r="F59" s="46" t="str">
        <f>IF(入力!AE20="","",入力!AE20)</f>
        <v>ななせ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萌々花</v>
      </c>
      <c r="E60" s="46" t="str">
        <f>IF(入力!Z22="","",入力!Z22)</f>
        <v>すずき</v>
      </c>
      <c r="F60" s="46" t="str">
        <f>IF(入力!AE22="","",入力!AE22)</f>
        <v>ももか</v>
      </c>
      <c r="G60" s="46"/>
      <c r="H60" s="46"/>
      <c r="I60" s="46">
        <f>IF(入力!AJ22="","",入力!AJ22)</f>
        <v>3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長田</v>
      </c>
      <c r="D61" s="46" t="str">
        <f>IF(入力!AE25="","",入力!AE25)</f>
        <v>まりあ</v>
      </c>
      <c r="E61" s="46" t="str">
        <f>IF(入力!Z24="","",入力!Z24)</f>
        <v>おさだ</v>
      </c>
      <c r="F61" s="46" t="str">
        <f>IF(入力!AE24="","",入力!AE24)</f>
        <v>まりあ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久慈</v>
      </c>
      <c r="D62" s="46" t="str">
        <f>IF(入力!AE27="","",入力!AE27)</f>
        <v>晴美</v>
      </c>
      <c r="E62" s="46" t="str">
        <f>IF(入力!Z26="","",入力!Z26)</f>
        <v>くじ</v>
      </c>
      <c r="F62" s="46" t="str">
        <f>IF(入力!AE26="","",入力!AE26)</f>
        <v>はるみ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秋本</v>
      </c>
      <c r="D63" s="46" t="str">
        <f>IF(入力!AE29="","",入力!AE29)</f>
        <v>陽菜</v>
      </c>
      <c r="E63" s="46" t="str">
        <f>IF(入力!Z28="","",入力!Z28)</f>
        <v>あきもと</v>
      </c>
      <c r="F63" s="46" t="str">
        <f>IF(入力!AE28="","",入力!AE28)</f>
        <v>ひな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北原</v>
      </c>
      <c r="D64" s="46" t="str">
        <f>IF(入力!AE31="","",入力!AE31)</f>
        <v>涼夏</v>
      </c>
      <c r="E64" s="46" t="str">
        <f>IF(入力!Z30="","",入力!Z30)</f>
        <v>きたはら</v>
      </c>
      <c r="F64" s="46" t="str">
        <f>IF(入力!AE30="","",入力!AE30)</f>
        <v>すずか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H21KOUMU28</cp:lastModifiedBy>
  <cp:lastPrinted>2018-04-25T10:06:39Z</cp:lastPrinted>
  <dcterms:created xsi:type="dcterms:W3CDTF">2006-11-03T01:52:14Z</dcterms:created>
  <dcterms:modified xsi:type="dcterms:W3CDTF">2018-05-07T09:50:07Z</dcterms:modified>
</cp:coreProperties>
</file>