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8-00005967\Public\090 職員個人フォルダ☆(H31)\出口\"/>
    </mc:Choice>
  </mc:AlternateContent>
  <bookViews>
    <workbookView xWindow="0" yWindow="0" windowWidth="19170" windowHeight="100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<sst xmlns="http://schemas.openxmlformats.org/spreadsheetml/2006/main" count="1483" uniqueCount="760">
  <si>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</si>
  <si>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</si>
  <si>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</si>
  <si>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</si>
  <si>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</si>
  <si>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</si>
  <si>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</si>
  <si>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</si>
  <si>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</si>
  <si>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</si>
  <si>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</si>
  <si>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</si>
  <si>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</si>
  <si>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</si>
  <si>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</si>
  <si>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</si>
  <si>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</si>
  <si>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</si>
  <si>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</si>
  <si>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</si>
  <si>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</si>
  <si>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</si>
  <si>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</si>
  <si>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</si>
  <si>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</si>
  <si>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</si>
  <si>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</si>
  <si>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</si>
  <si>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</si>
  <si>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</si>
  <si>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</si>
  <si>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</si>
  <si>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</si>
  <si>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</si>
  <si>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</si>
  <si>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</si>
  <si>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</si>
  <si>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</si>
  <si>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</si>
  <si>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</si>
  <si>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</si>
  <si>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</si>
  <si>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</si>
  <si>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</si>
  <si>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</si>
  <si>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</si>
  <si>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</si>
  <si>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</si>
  <si>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</si>
  <si>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</si>
  <si>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</si>
  <si>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</si>
  <si>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</si>
  <si>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</si>
  <si>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</si>
  <si>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</si>
  <si>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</si>
  <si>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</si>
  <si>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</si>
  <si>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</si>
  <si>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</si>
  <si>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</si>
  <si>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</si>
  <si>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</si>
  <si>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</si>
  <si>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</si>
  <si>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</si>
  <si>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</si>
  <si>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</si>
  <si>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</si>
  <si>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</si>
  <si>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</si>
  <si>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</si>
  <si>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</si>
  <si>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</si>
  <si>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</si>
  <si>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</si>
  <si>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</si>
  <si>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</si>
  <si>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</si>
  <si>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</si>
  <si>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</si>
  <si>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</si>
  <si>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</si>
  <si>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</si>
  <si>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</si>
  <si>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</si>
  <si>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</si>
  <si>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</si>
  <si>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</si>
  <si>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</si>
  <si>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</si>
  <si>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</si>
  <si>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</si>
  <si>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</si>
  <si>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</si>
  <si>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</si>
  <si>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</si>
  <si>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</si>
  <si>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</si>
  <si>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</si>
  <si>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</si>
  <si>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</si>
  <si>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</si>
  <si>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</si>
  <si>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</si>
  <si>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</si>
  <si>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</si>
  <si>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</si>
  <si>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</si>
  <si>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</si>
  <si>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</si>
  <si>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</si>
  <si>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</si>
  <si>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</si>
  <si>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</si>
  <si>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</si>
  <si>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</si>
  <si>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</si>
  <si>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</si>
  <si>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</si>
  <si>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</si>
  <si>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</si>
  <si>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</si>
  <si>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</si>
  <si>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</si>
  <si>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</si>
  <si>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</si>
  <si>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</si>
  <si>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</si>
  <si>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</si>
  <si>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</si>
  <si>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</si>
  <si>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</si>
  <si>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</si>
  <si>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</si>
  <si>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</si>
  <si>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</si>
  <si>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</si>
  <si>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</si>
  <si>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</si>
  <si>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</si>
  <si>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</si>
  <si>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</si>
  <si>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</si>
  <si>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</si>
  <si>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</si>
  <si>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</si>
  <si>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</si>
  <si>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</si>
  <si>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</si>
  <si>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</si>
  <si>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</si>
  <si>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</si>
  <si>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</si>
  <si>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</si>
  <si>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</si>
  <si>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</si>
  <si>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</si>
  <si>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</si>
  <si>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</si>
  <si>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</si>
  <si>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</si>
  <si>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</si>
  <si>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</si>
  <si>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</si>
  <si>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</si>
  <si>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</si>
  <si>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</si>
  <si>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</si>
  <si>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</si>
  <si>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</si>
  <si>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</si>
  <si>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</si>
  <si>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</si>
  <si>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</si>
  <si>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</si>
  <si>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</si>
  <si>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</si>
  <si>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</si>
  <si>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</si>
  <si>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</si>
  <si>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</si>
  <si>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</si>
  <si>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</si>
  <si>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</si>
  <si>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</si>
  <si>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</si>
  <si>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</si>
  <si>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</si>
  <si>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</si>
  <si>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</si>
  <si>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</si>
  <si>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</si>
  <si>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</si>
  <si>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</si>
  <si>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</si>
  <si>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</si>
  <si>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</si>
  <si>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</si>
  <si>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</si>
  <si>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</si>
  <si>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</si>
  <si>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</si>
  <si>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</si>
  <si>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</si>
  <si>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</si>
  <si>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</si>
  <si>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</si>
  <si>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</si>
  <si>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</si>
  <si>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</si>
  <si>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</si>
  <si>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</si>
  <si>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</si>
  <si>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</si>
  <si>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</si>
  <si>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</si>
  <si>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</si>
  <si>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</si>
  <si>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</si>
  <si>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</si>
  <si>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</si>
  <si>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</si>
  <si>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</si>
  <si>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</si>
  <si>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</si>
  <si>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</si>
  <si>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</si>
  <si>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</si>
  <si>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</si>
  <si>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</si>
  <si>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</si>
  <si>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</si>
  <si>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</si>
  <si>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</si>
  <si>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</si>
  <si>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</si>
  <si>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</si>
  <si>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</si>
  <si>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</si>
  <si>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</si>
  <si>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</si>
  <si>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</si>
  <si>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</si>
  <si>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</si>
  <si>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</si>
  <si>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</si>
  <si>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</si>
  <si>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</si>
  <si>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</si>
  <si>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</si>
  <si>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</si>
  <si>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</si>
  <si>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</si>
  <si>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</si>
  <si>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</si>
  <si>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</si>
  <si>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</si>
  <si>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</si>
  <si>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</si>
  <si>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</si>
  <si>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</si>
  <si>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</si>
  <si>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</si>
  <si>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</si>
  <si>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</si>
  <si>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</si>
  <si>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</si>
  <si>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</si>
  <si>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</si>
  <si>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</si>
  <si>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</si>
  <si>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</si>
  <si>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</si>
  <si>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</si>
  <si>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</si>
  <si>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</si>
  <si>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</si>
  <si>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</si>
  <si>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</si>
  <si>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</si>
  <si>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</si>
  <si>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</si>
  <si>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</si>
  <si>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</si>
  <si>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</si>
  <si>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</si>
  <si>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</si>
  <si>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</si>
  <si>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</si>
  <si>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</si>
  <si>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</si>
  <si>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</si>
  <si>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</si>
  <si>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</si>
  <si>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</si>
  <si>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</si>
  <si>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</si>
  <si>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</si>
  <si>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</si>
  <si>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</si>
  <si>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</si>
  <si>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</si>
  <si>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</si>
  <si>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</si>
  <si>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</si>
  <si>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</si>
  <si>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</si>
  <si>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</si>
  <si>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</si>
  <si>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</si>
  <si>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</si>
  <si>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</si>
  <si>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</si>
  <si>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</si>
  <si>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</si>
  <si>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</si>
  <si>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</si>
  <si>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</si>
  <si>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</si>
  <si>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</si>
  <si>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</si>
  <si>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</si>
  <si>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</si>
  <si>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</si>
  <si>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</si>
  <si>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</si>
  <si>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</si>
  <si>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</si>
  <si>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</si>
  <si>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</si>
  <si>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</si>
  <si>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</si>
  <si>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</si>
  <si>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</si>
  <si>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</si>
  <si>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</si>
  <si>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</si>
  <si>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</si>
  <si>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</si>
  <si>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</si>
  <si>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</si>
  <si>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</si>
  <si>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</si>
  <si>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</si>
  <si>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</si>
  <si>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</si>
  <si>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</si>
  <si>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</si>
  <si>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</si>
  <si>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</si>
  <si>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</si>
  <si>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</si>
  <si>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</si>
  <si>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</si>
  <si>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</si>
  <si>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</si>
  <si>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</si>
  <si>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</si>
  <si>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</si>
  <si>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</si>
  <si>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</si>
  <si>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</si>
  <si>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</si>
  <si>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</si>
  <si>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</si>
  <si>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</si>
  <si>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</si>
  <si>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</si>
  <si>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</si>
  <si>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</si>
  <si>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</si>
  <si>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</si>
  <si>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</si>
  <si>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</si>
  <si>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</si>
  <si>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</si>
  <si>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</si>
  <si>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</si>
  <si>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</si>
  <si>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</si>
  <si>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</si>
  <si>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</si>
  <si>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</si>
  <si>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</si>
  <si>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</si>
  <si>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</si>
  <si>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</si>
  <si>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</si>
  <si>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</si>
  <si>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</si>
  <si>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</si>
  <si>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</si>
  <si>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</si>
  <si>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</si>
  <si>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</si>
  <si>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</si>
  <si>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</si>
  <si>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</si>
  <si>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</si>
  <si>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</si>
  <si>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</si>
  <si>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</si>
  <si>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</si>
  <si>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</si>
  <si>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</si>
  <si>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</si>
  <si>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</si>
  <si>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</si>
  <si>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</si>
  <si>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</si>
  <si>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</si>
  <si>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</si>
  <si>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</si>
  <si>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</si>
  <si>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</si>
  <si>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</si>
  <si>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</si>
  <si>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</si>
  <si>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</si>
  <si>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</si>
  <si>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</si>
  <si>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</si>
  <si>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</si>
  <si>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</si>
  <si>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</si>
  <si>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</si>
  <si>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</si>
  <si>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</si>
  <si>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</si>
  <si>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</si>
  <si>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</si>
  <si>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</si>
  <si>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</si>
  <si>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</si>
  <si>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</si>
  <si>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</si>
  <si>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</si>
  <si>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</si>
  <si>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</si>
  <si>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</si>
  <si>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</si>
  <si>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</si>
  <si>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</si>
  <si>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</si>
  <si>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</si>
  <si>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</si>
  <si>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</si>
  <si>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</si>
  <si>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</si>
  <si>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</si>
  <si>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</si>
  <si>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</si>
  <si>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</si>
  <si>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</si>
  <si>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</si>
  <si>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</si>
  <si>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</si>
  <si>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</si>
  <si>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</si>
  <si>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</si>
  <si>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</si>
  <si>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</si>
  <si>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</si>
  <si>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</si>
  <si>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</si>
  <si>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</si>
  <si>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</si>
  <si>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</si>
  <si>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</si>
  <si>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</si>
  <si>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</si>
  <si>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</si>
  <si>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</si>
  <si>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</si>
  <si>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</si>
  <si>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</si>
  <si>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</si>
  <si>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</si>
  <si>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</si>
  <si>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</si>
  <si>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</si>
  <si>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</si>
  <si>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</si>
  <si>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</si>
  <si>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</si>
  <si>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</si>
  <si>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</si>
  <si>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</si>
  <si>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</si>
  <si>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</si>
  <si>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</si>
  <si>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</si>
  <si>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</si>
  <si>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</si>
  <si>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</si>
  <si>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</si>
  <si>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</si>
  <si>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</si>
  <si>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</si>
  <si>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</si>
  <si>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</si>
  <si>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</si>
  <si>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</si>
  <si>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</si>
  <si>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</si>
  <si>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</si>
  <si>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</si>
  <si>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</si>
  <si>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</si>
  <si>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</si>
  <si>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</si>
  <si>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</si>
  <si>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</si>
  <si>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</si>
  <si>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</si>
  <si>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</si>
  <si>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</si>
  <si>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</si>
  <si>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</si>
  <si>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</si>
  <si>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</si>
  <si>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</si>
  <si>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</si>
  <si>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</si>
  <si>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</si>
  <si>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</si>
  <si>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</si>
  <si>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</si>
  <si>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</si>
  <si>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</si>
  <si>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</si>
  <si>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</si>
  <si>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</si>
  <si>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</si>
  <si>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</si>
  <si>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</si>
  <si>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</si>
  <si>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</si>
  <si>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</si>
  <si>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</si>
  <si>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</si>
  <si>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</si>
  <si>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</si>
  <si>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</si>
  <si>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</si>
  <si>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</si>
  <si>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</si>
  <si>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</si>
  <si>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</si>
  <si>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</si>
  <si>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</si>
  <si>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</si>
  <si>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</si>
  <si>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</si>
  <si>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</si>
  <si>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</si>
  <si>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</si>
  <si>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</si>
  <si>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</si>
  <si>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</si>
  <si>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</si>
  <si>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</si>
  <si>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</si>
  <si>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</si>
  <si>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</si>
  <si>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</si>
  <si>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</si>
  <si>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</si>
  <si>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</si>
  <si>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</si>
  <si>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</si>
  <si>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</si>
  <si>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</si>
  <si>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</si>
  <si>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</si>
  <si>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</si>
  <si>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</si>
  <si>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</si>
  <si>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</si>
  <si>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</si>
  <si>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</si>
  <si>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</si>
  <si>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</si>
  <si>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</si>
  <si>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</si>
  <si>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</si>
  <si>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</si>
  <si>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</si>
  <si>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</si>
  <si>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</si>
  <si>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</si>
  <si>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</si>
  <si>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</si>
  <si>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</si>
  <si>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</si>
  <si>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</si>
  <si>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</si>
  <si>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</si>
  <si>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</si>
  <si>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</si>
  <si>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</si>
  <si>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</si>
  <si>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</si>
  <si>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</si>
  <si>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</si>
  <si>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</si>
  <si>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</si>
  <si>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</si>
  <si>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</si>
  <si>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</si>
  <si>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</si>
  <si>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</si>
  <si>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</si>
  <si>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</si>
  <si>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</si>
  <si>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</si>
  <si>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</si>
  <si>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</si>
  <si>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</si>
  <si>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</si>
  <si>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</si>
  <si>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</si>
  <si>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</si>
  <si>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</si>
  <si>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</si>
  <si>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</si>
  <si>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</si>
  <si>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</si>
  <si>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</si>
  <si>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</si>
  <si>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</si>
  <si>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</si>
  <si>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</si>
  <si>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</si>
  <si>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</si>
  <si>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</si>
  <si>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</si>
  <si>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</si>
  <si>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</si>
  <si>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</si>
  <si>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</si>
  <si>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</si>
  <si>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</si>
  <si>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</si>
  <si>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</si>
  <si>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</si>
  <si>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</si>
  <si>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</si>
  <si>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</si>
  <si>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</si>
  <si>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</si>
  <si>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</si>
  <si>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</si>
  <si>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</si>
  <si>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</si>
  <si>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</si>
  <si>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</si>
  <si>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</si>
  <si>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</si>
  <si>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</si>
  <si>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</si>
  <si>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</si>
  <si>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</si>
  <si>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</si>
  <si>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</si>
  <si>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</si>
  <si>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</si>
  <si>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</si>
  <si>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</si>
  <si>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</si>
  <si>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</si>
  <si>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</si>
  <si>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</si>
  <si>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</si>
  <si>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</si>
  <si>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</si>
  <si>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</si>
  <si>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</si>
  <si>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</si>
  <si>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</si>
  <si>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</si>
  <si>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</si>
  <si>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</si>
  <si>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</si>
  <si>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</si>
  <si>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</si>
  <si>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</si>
  <si>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</si>
  <si>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</si>
  <si>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</si>
  <si>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</si>
  <si>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</si>
  <si>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</si>
  <si>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</si>
  <si>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951</t>
    <phoneticPr fontId="2"/>
  </si>
  <si>
    <t>2327</t>
    <phoneticPr fontId="2"/>
  </si>
  <si>
    <t>951</t>
    <phoneticPr fontId="2"/>
  </si>
  <si>
    <t>1321</t>
    <phoneticPr fontId="2"/>
  </si>
  <si>
    <t>241</t>
    <phoneticPr fontId="2"/>
  </si>
  <si>
    <t>0021</t>
    <phoneticPr fontId="2"/>
  </si>
  <si>
    <t>神奈川県横浜市旭区
鶴ケ峰本町三丁目28番1号</t>
    <rPh sb="0" eb="4">
      <t>カナガワケン</t>
    </rPh>
    <rPh sb="4" eb="7">
      <t>ヨコハマシ</t>
    </rPh>
    <rPh sb="7" eb="9">
      <t>アサヒク</t>
    </rPh>
    <rPh sb="10" eb="13">
      <t>ツルガミネ</t>
    </rPh>
    <rPh sb="13" eb="15">
      <t>ホンチョウ</t>
    </rPh>
    <rPh sb="15" eb="18">
      <t>３チョウメ</t>
    </rPh>
    <rPh sb="20" eb="21">
      <t>バン</t>
    </rPh>
    <rPh sb="22" eb="23">
      <t>ゴウ</t>
    </rPh>
    <phoneticPr fontId="2"/>
  </si>
  <si>
    <t>出口</t>
    <rPh sb="0" eb="2">
      <t>デグチ</t>
    </rPh>
    <phoneticPr fontId="2"/>
  </si>
  <si>
    <t>でぐち</t>
    <phoneticPr fontId="2"/>
  </si>
  <si>
    <t>さとみ</t>
    <phoneticPr fontId="2"/>
  </si>
  <si>
    <t>聡美</t>
    <rPh sb="0" eb="2">
      <t>サトミ</t>
    </rPh>
    <phoneticPr fontId="2"/>
  </si>
  <si>
    <t>伊藤</t>
    <rPh sb="0" eb="2">
      <t>イトウ</t>
    </rPh>
    <phoneticPr fontId="2"/>
  </si>
  <si>
    <t>いとう</t>
    <phoneticPr fontId="2"/>
  </si>
  <si>
    <t>りょうた</t>
    <phoneticPr fontId="2"/>
  </si>
  <si>
    <t>亮太</t>
    <rPh sb="0" eb="2">
      <t>リョウタ</t>
    </rPh>
    <phoneticPr fontId="2"/>
  </si>
  <si>
    <t>いで</t>
    <phoneticPr fontId="2"/>
  </si>
  <si>
    <t>かのん</t>
    <phoneticPr fontId="2"/>
  </si>
  <si>
    <t>井手</t>
    <rPh sb="0" eb="2">
      <t>イデ</t>
    </rPh>
    <phoneticPr fontId="2"/>
  </si>
  <si>
    <t>花音</t>
    <rPh sb="0" eb="2">
      <t>カノン</t>
    </rPh>
    <phoneticPr fontId="2"/>
  </si>
  <si>
    <t>かのん</t>
    <phoneticPr fontId="2"/>
  </si>
  <si>
    <t>つちや</t>
    <phoneticPr fontId="2"/>
  </si>
  <si>
    <t>ひな</t>
    <phoneticPr fontId="2"/>
  </si>
  <si>
    <t>土屋</t>
    <rPh sb="0" eb="2">
      <t>ツチヤ</t>
    </rPh>
    <phoneticPr fontId="2"/>
  </si>
  <si>
    <t>陽菜</t>
    <rPh sb="0" eb="2">
      <t>ヒナ</t>
    </rPh>
    <phoneticPr fontId="2"/>
  </si>
  <si>
    <t>ささき</t>
    <phoneticPr fontId="2"/>
  </si>
  <si>
    <t>ひまわり</t>
    <phoneticPr fontId="2"/>
  </si>
  <si>
    <t>佐々木</t>
    <rPh sb="0" eb="3">
      <t>ササキ</t>
    </rPh>
    <phoneticPr fontId="2"/>
  </si>
  <si>
    <t>向日葵</t>
    <rPh sb="0" eb="3">
      <t>ヒマワリ</t>
    </rPh>
    <phoneticPr fontId="2"/>
  </si>
  <si>
    <t>つちや</t>
    <phoneticPr fontId="2"/>
  </si>
  <si>
    <t>かえで</t>
    <phoneticPr fontId="2"/>
  </si>
  <si>
    <t>楓</t>
    <rPh sb="0" eb="1">
      <t>カエデ</t>
    </rPh>
    <phoneticPr fontId="2"/>
  </si>
  <si>
    <t>へんみ</t>
    <phoneticPr fontId="2"/>
  </si>
  <si>
    <t>もえ</t>
    <phoneticPr fontId="2"/>
  </si>
  <si>
    <t>逸見</t>
    <rPh sb="0" eb="2">
      <t>ヘンミ</t>
    </rPh>
    <phoneticPr fontId="2"/>
  </si>
  <si>
    <t>萌</t>
    <rPh sb="0" eb="1">
      <t>モエ</t>
    </rPh>
    <phoneticPr fontId="2"/>
  </si>
  <si>
    <t>たなか</t>
    <phoneticPr fontId="2"/>
  </si>
  <si>
    <t>まりか</t>
    <phoneticPr fontId="2"/>
  </si>
  <si>
    <t>田中</t>
    <rPh sb="0" eb="2">
      <t>タナカ</t>
    </rPh>
    <phoneticPr fontId="2"/>
  </si>
  <si>
    <t>真里華</t>
    <rPh sb="0" eb="2">
      <t>マリ</t>
    </rPh>
    <rPh sb="2" eb="3">
      <t>ハナ</t>
    </rPh>
    <phoneticPr fontId="2"/>
  </si>
  <si>
    <t>ひらかわ</t>
    <phoneticPr fontId="2"/>
  </si>
  <si>
    <t>るな</t>
    <phoneticPr fontId="2"/>
  </si>
  <si>
    <t>平川</t>
    <rPh sb="0" eb="2">
      <t>ヒラカワ</t>
    </rPh>
    <phoneticPr fontId="2"/>
  </si>
  <si>
    <t>琉名</t>
    <rPh sb="0" eb="1">
      <t>ル</t>
    </rPh>
    <rPh sb="1" eb="2">
      <t>ナ</t>
    </rPh>
    <phoneticPr fontId="2"/>
  </si>
  <si>
    <t>みぶた</t>
    <phoneticPr fontId="2"/>
  </si>
  <si>
    <t>ゆい</t>
    <phoneticPr fontId="2"/>
  </si>
  <si>
    <t>民部田</t>
    <rPh sb="0" eb="3">
      <t>ミブタ</t>
    </rPh>
    <phoneticPr fontId="2"/>
  </si>
  <si>
    <t>由衣</t>
    <rPh sb="0" eb="2">
      <t>ユイ</t>
    </rPh>
    <phoneticPr fontId="2"/>
  </si>
  <si>
    <t>さかい</t>
    <phoneticPr fontId="2"/>
  </si>
  <si>
    <t>こころ</t>
    <phoneticPr fontId="2"/>
  </si>
  <si>
    <t>酒井</t>
    <rPh sb="0" eb="2">
      <t>サカイ</t>
    </rPh>
    <phoneticPr fontId="2"/>
  </si>
  <si>
    <t>心</t>
    <rPh sb="0" eb="1">
      <t>ココロ</t>
    </rPh>
    <phoneticPr fontId="2"/>
  </si>
  <si>
    <t>とよた</t>
    <phoneticPr fontId="2"/>
  </si>
  <si>
    <t>りお</t>
    <phoneticPr fontId="2"/>
  </si>
  <si>
    <t>豊田</t>
    <rPh sb="0" eb="2">
      <t>トヨタ</t>
    </rPh>
    <phoneticPr fontId="2"/>
  </si>
  <si>
    <t>はやし</t>
    <phoneticPr fontId="2"/>
  </si>
  <si>
    <t>りお</t>
    <phoneticPr fontId="2"/>
  </si>
  <si>
    <t>林</t>
    <rPh sb="0" eb="1">
      <t>ハヤシ</t>
    </rPh>
    <phoneticPr fontId="2"/>
  </si>
  <si>
    <t>莉緒</t>
    <rPh sb="0" eb="2">
      <t>リオ</t>
    </rPh>
    <phoneticPr fontId="2"/>
  </si>
  <si>
    <t>横浜市立鶴ケ峯中学校</t>
    <rPh sb="0" eb="4">
      <t>ヨコハマシリツ</t>
    </rPh>
    <rPh sb="4" eb="5">
      <t>ツル</t>
    </rPh>
    <rPh sb="6" eb="7">
      <t>ミネ</t>
    </rPh>
    <rPh sb="7" eb="10">
      <t>チュウガッコウ</t>
    </rPh>
    <phoneticPr fontId="2"/>
  </si>
  <si>
    <t>木村　達洋</t>
    <rPh sb="0" eb="2">
      <t>キムラ</t>
    </rPh>
    <rPh sb="3" eb="5">
      <t>タツヒロ</t>
    </rPh>
    <phoneticPr fontId="2"/>
  </si>
  <si>
    <t>おぐり</t>
    <phoneticPr fontId="2"/>
  </si>
  <si>
    <t>かのん</t>
    <phoneticPr fontId="2"/>
  </si>
  <si>
    <t>小栗</t>
    <rPh sb="0" eb="2">
      <t>オグリ</t>
    </rPh>
    <phoneticPr fontId="2"/>
  </si>
  <si>
    <t>花音</t>
    <rPh sb="0" eb="2">
      <t>カノン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</si>
</sst>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9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1162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横浜市立鶴ヶ峯中学校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87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8"/>
      <c r="C11" s="289"/>
      <c r="D11" s="289"/>
      <c r="E11" s="290"/>
      <c r="F11" s="291"/>
      <c r="G11" s="292"/>
      <c r="H11" s="51" t="s">
        <v>592</v>
      </c>
      <c r="I11" s="293"/>
      <c r="J11" s="293"/>
      <c r="K11" s="294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5"/>
      <c r="AC11" s="296"/>
      <c r="AD11" s="296"/>
      <c r="AE11" s="296"/>
      <c r="AF11" s="52" t="s">
        <v>587</v>
      </c>
      <c r="AG11" s="296"/>
      <c r="AH11" s="296"/>
      <c r="AI11" s="296"/>
      <c r="AJ11" s="296"/>
      <c r="AK11" s="52" t="s">
        <v>587</v>
      </c>
      <c r="AL11" s="296"/>
      <c r="AM11" s="296"/>
      <c r="AN11" s="296"/>
      <c r="AO11" s="297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714</v>
      </c>
      <c r="AF16" s="252"/>
      <c r="AG16" s="252"/>
      <c r="AH16" s="252"/>
      <c r="AI16" s="255"/>
      <c r="AJ16" s="256">
        <v>15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8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8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711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156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735</v>
      </c>
      <c r="AA22" s="115"/>
      <c r="AB22" s="115"/>
      <c r="AC22" s="115"/>
      <c r="AD22" s="115"/>
      <c r="AE22" s="115" t="s">
        <v>736</v>
      </c>
      <c r="AF22" s="115"/>
      <c r="AG22" s="115"/>
      <c r="AH22" s="115"/>
      <c r="AI22" s="116"/>
      <c r="AJ22" s="112">
        <v>2</v>
      </c>
      <c r="AK22" s="112"/>
      <c r="AL22" s="103">
        <v>152</v>
      </c>
      <c r="AM22" s="104"/>
      <c r="AN22" s="301" t="s">
        <v>597</v>
      </c>
      <c r="AO22" s="302"/>
    </row>
    <row r="23" spans="2:41" ht="30" customHeight="1">
      <c r="B23" s="93"/>
      <c r="C23" s="94"/>
      <c r="D23" s="113"/>
      <c r="E23" s="113"/>
      <c r="F23" s="107" t="s">
        <v>713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737</v>
      </c>
      <c r="AA23" s="108"/>
      <c r="AB23" s="108"/>
      <c r="AC23" s="108"/>
      <c r="AD23" s="108"/>
      <c r="AE23" s="108" t="s">
        <v>738</v>
      </c>
      <c r="AF23" s="108"/>
      <c r="AG23" s="108"/>
      <c r="AH23" s="108"/>
      <c r="AI23" s="109"/>
      <c r="AJ23" s="113"/>
      <c r="AK23" s="113"/>
      <c r="AL23" s="91"/>
      <c r="AM23" s="92"/>
      <c r="AN23" s="303"/>
      <c r="AO23" s="304"/>
    </row>
    <row r="24" spans="2:41" ht="13.5" customHeight="1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163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739</v>
      </c>
      <c r="AA24" s="81"/>
      <c r="AB24" s="81"/>
      <c r="AC24" s="81"/>
      <c r="AD24" s="81"/>
      <c r="AE24" s="81" t="s">
        <v>740</v>
      </c>
      <c r="AF24" s="81"/>
      <c r="AG24" s="81"/>
      <c r="AH24" s="81"/>
      <c r="AI24" s="82"/>
      <c r="AJ24" s="71">
        <v>2</v>
      </c>
      <c r="AK24" s="71"/>
      <c r="AL24" s="87">
        <v>151</v>
      </c>
      <c r="AM24" s="88"/>
      <c r="AN24" s="299" t="s">
        <v>544</v>
      </c>
      <c r="AO24" s="300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741</v>
      </c>
      <c r="AA25" s="99"/>
      <c r="AB25" s="99"/>
      <c r="AC25" s="99"/>
      <c r="AD25" s="99"/>
      <c r="AE25" s="99" t="s">
        <v>742</v>
      </c>
      <c r="AF25" s="99"/>
      <c r="AG25" s="99"/>
      <c r="AH25" s="99"/>
      <c r="AI25" s="100"/>
      <c r="AJ25" s="95"/>
      <c r="AK25" s="95"/>
      <c r="AL25" s="91"/>
      <c r="AM25" s="92"/>
      <c r="AN25" s="299"/>
      <c r="AO25" s="300"/>
    </row>
    <row r="26" spans="2:41" ht="13.5" customHeight="1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162</v>
      </c>
      <c r="S26" s="88"/>
      <c r="T26" s="305" t="s">
        <v>544</v>
      </c>
      <c r="U26" s="306"/>
      <c r="V26" s="93">
        <v>9</v>
      </c>
      <c r="W26" s="94"/>
      <c r="X26" s="71">
        <v>9</v>
      </c>
      <c r="Y26" s="71"/>
      <c r="Z26" s="80" t="s">
        <v>743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152</v>
      </c>
      <c r="AM26" s="88"/>
      <c r="AN26" s="299" t="s">
        <v>544</v>
      </c>
      <c r="AO26" s="300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5"/>
      <c r="U27" s="306"/>
      <c r="V27" s="93"/>
      <c r="W27" s="94"/>
      <c r="X27" s="95"/>
      <c r="Y27" s="95"/>
      <c r="Z27" s="98" t="s">
        <v>745</v>
      </c>
      <c r="AA27" s="99"/>
      <c r="AB27" s="99"/>
      <c r="AC27" s="99"/>
      <c r="AD27" s="99"/>
      <c r="AE27" s="99" t="s">
        <v>746</v>
      </c>
      <c r="AF27" s="99"/>
      <c r="AG27" s="99"/>
      <c r="AH27" s="99"/>
      <c r="AI27" s="100"/>
      <c r="AJ27" s="95"/>
      <c r="AK27" s="95"/>
      <c r="AL27" s="91"/>
      <c r="AM27" s="92"/>
      <c r="AN27" s="299"/>
      <c r="AO27" s="300"/>
    </row>
    <row r="28" spans="2:41" ht="13.5" customHeight="1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146</v>
      </c>
      <c r="S28" s="88"/>
      <c r="T28" s="299" t="s">
        <v>544</v>
      </c>
      <c r="U28" s="300"/>
      <c r="V28" s="83">
        <v>10</v>
      </c>
      <c r="W28" s="84"/>
      <c r="X28" s="71">
        <v>10</v>
      </c>
      <c r="Y28" s="71"/>
      <c r="Z28" s="80" t="s">
        <v>747</v>
      </c>
      <c r="AA28" s="81"/>
      <c r="AB28" s="81"/>
      <c r="AC28" s="81"/>
      <c r="AD28" s="81"/>
      <c r="AE28" s="81" t="s">
        <v>748</v>
      </c>
      <c r="AF28" s="81"/>
      <c r="AG28" s="81"/>
      <c r="AH28" s="81"/>
      <c r="AI28" s="82"/>
      <c r="AJ28" s="71">
        <v>2</v>
      </c>
      <c r="AK28" s="71"/>
      <c r="AL28" s="87">
        <v>145</v>
      </c>
      <c r="AM28" s="88"/>
      <c r="AN28" s="299" t="s">
        <v>544</v>
      </c>
      <c r="AO28" s="300"/>
    </row>
    <row r="29" spans="2:41" ht="30" customHeight="1">
      <c r="B29" s="101"/>
      <c r="C29" s="102"/>
      <c r="D29" s="95"/>
      <c r="E29" s="95"/>
      <c r="F29" s="98" t="s">
        <v>718</v>
      </c>
      <c r="G29" s="99"/>
      <c r="H29" s="99"/>
      <c r="I29" s="99"/>
      <c r="J29" s="99"/>
      <c r="K29" s="99" t="s">
        <v>726</v>
      </c>
      <c r="L29" s="99"/>
      <c r="M29" s="99"/>
      <c r="N29" s="99"/>
      <c r="O29" s="100"/>
      <c r="P29" s="95"/>
      <c r="Q29" s="95"/>
      <c r="R29" s="91"/>
      <c r="S29" s="92"/>
      <c r="T29" s="299"/>
      <c r="U29" s="300"/>
      <c r="V29" s="101"/>
      <c r="W29" s="102"/>
      <c r="X29" s="95"/>
      <c r="Y29" s="95"/>
      <c r="Z29" s="98" t="s">
        <v>749</v>
      </c>
      <c r="AA29" s="99"/>
      <c r="AB29" s="99"/>
      <c r="AC29" s="99"/>
      <c r="AD29" s="99"/>
      <c r="AE29" s="99" t="s">
        <v>748</v>
      </c>
      <c r="AF29" s="99"/>
      <c r="AG29" s="99"/>
      <c r="AH29" s="99"/>
      <c r="AI29" s="100"/>
      <c r="AJ29" s="95"/>
      <c r="AK29" s="95"/>
      <c r="AL29" s="91"/>
      <c r="AM29" s="92"/>
      <c r="AN29" s="299"/>
      <c r="AO29" s="300"/>
    </row>
    <row r="30" spans="2:41" ht="13.5" customHeight="1">
      <c r="B30" s="93">
        <v>5</v>
      </c>
      <c r="C30" s="94"/>
      <c r="D30" s="71">
        <v>5</v>
      </c>
      <c r="E30" s="71"/>
      <c r="F30" s="80" t="s">
        <v>727</v>
      </c>
      <c r="G30" s="81"/>
      <c r="H30" s="81"/>
      <c r="I30" s="81"/>
      <c r="J30" s="81"/>
      <c r="K30" s="81" t="s">
        <v>728</v>
      </c>
      <c r="L30" s="81"/>
      <c r="M30" s="81"/>
      <c r="N30" s="81"/>
      <c r="O30" s="82"/>
      <c r="P30" s="71">
        <v>3</v>
      </c>
      <c r="Q30" s="71"/>
      <c r="R30" s="87">
        <v>161</v>
      </c>
      <c r="S30" s="88"/>
      <c r="T30" s="299" t="s">
        <v>544</v>
      </c>
      <c r="U30" s="300"/>
      <c r="V30" s="76">
        <v>11</v>
      </c>
      <c r="W30" s="77"/>
      <c r="X30" s="71">
        <v>11</v>
      </c>
      <c r="Y30" s="71"/>
      <c r="Z30" s="80" t="s">
        <v>750</v>
      </c>
      <c r="AA30" s="81"/>
      <c r="AB30" s="81"/>
      <c r="AC30" s="81"/>
      <c r="AD30" s="81"/>
      <c r="AE30" s="81" t="s">
        <v>751</v>
      </c>
      <c r="AF30" s="81"/>
      <c r="AG30" s="81"/>
      <c r="AH30" s="81"/>
      <c r="AI30" s="82"/>
      <c r="AJ30" s="71">
        <v>2</v>
      </c>
      <c r="AK30" s="71"/>
      <c r="AL30" s="87">
        <v>156</v>
      </c>
      <c r="AM30" s="88"/>
      <c r="AN30" s="299" t="s">
        <v>544</v>
      </c>
      <c r="AO30" s="300"/>
    </row>
    <row r="31" spans="2:41" ht="30" customHeight="1">
      <c r="B31" s="93"/>
      <c r="C31" s="94"/>
      <c r="D31" s="95"/>
      <c r="E31" s="95"/>
      <c r="F31" s="98" t="s">
        <v>729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9"/>
      <c r="U31" s="300"/>
      <c r="V31" s="76"/>
      <c r="W31" s="77"/>
      <c r="X31" s="95"/>
      <c r="Y31" s="95"/>
      <c r="Z31" s="98" t="s">
        <v>752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9"/>
      <c r="AO31" s="300"/>
    </row>
    <row r="32" spans="2:41" ht="13.5" customHeight="1">
      <c r="B32" s="83">
        <v>6</v>
      </c>
      <c r="C32" s="84"/>
      <c r="D32" s="71">
        <v>6</v>
      </c>
      <c r="E32" s="71"/>
      <c r="F32" s="80" t="s">
        <v>731</v>
      </c>
      <c r="G32" s="81"/>
      <c r="H32" s="81"/>
      <c r="I32" s="81"/>
      <c r="J32" s="81"/>
      <c r="K32" s="81" t="s">
        <v>732</v>
      </c>
      <c r="L32" s="81"/>
      <c r="M32" s="81"/>
      <c r="N32" s="81"/>
      <c r="O32" s="82"/>
      <c r="P32" s="71">
        <v>3</v>
      </c>
      <c r="Q32" s="71"/>
      <c r="R32" s="87">
        <v>161</v>
      </c>
      <c r="S32" s="88"/>
      <c r="T32" s="299" t="s">
        <v>544</v>
      </c>
      <c r="U32" s="300"/>
      <c r="V32" s="76">
        <v>12</v>
      </c>
      <c r="W32" s="77"/>
      <c r="X32" s="71">
        <v>12</v>
      </c>
      <c r="Y32" s="71"/>
      <c r="Z32" s="80" t="s">
        <v>756</v>
      </c>
      <c r="AA32" s="81"/>
      <c r="AB32" s="81"/>
      <c r="AC32" s="81"/>
      <c r="AD32" s="81"/>
      <c r="AE32" s="81" t="s">
        <v>757</v>
      </c>
      <c r="AF32" s="81"/>
      <c r="AG32" s="81"/>
      <c r="AH32" s="81"/>
      <c r="AI32" s="82"/>
      <c r="AJ32" s="71">
        <v>2</v>
      </c>
      <c r="AK32" s="71"/>
      <c r="AL32" s="87">
        <v>157</v>
      </c>
      <c r="AM32" s="88"/>
      <c r="AN32" s="299" t="s">
        <v>544</v>
      </c>
      <c r="AO32" s="300"/>
    </row>
    <row r="33" spans="1:43" ht="30" customHeight="1" thickBot="1">
      <c r="B33" s="85"/>
      <c r="C33" s="86"/>
      <c r="D33" s="72"/>
      <c r="E33" s="72"/>
      <c r="F33" s="73" t="s">
        <v>733</v>
      </c>
      <c r="G33" s="74"/>
      <c r="H33" s="74"/>
      <c r="I33" s="74"/>
      <c r="J33" s="74"/>
      <c r="K33" s="74" t="s">
        <v>734</v>
      </c>
      <c r="L33" s="74"/>
      <c r="M33" s="74"/>
      <c r="N33" s="74"/>
      <c r="O33" s="75"/>
      <c r="P33" s="72"/>
      <c r="Q33" s="72"/>
      <c r="R33" s="89"/>
      <c r="S33" s="90"/>
      <c r="T33" s="307"/>
      <c r="U33" s="308"/>
      <c r="V33" s="78"/>
      <c r="W33" s="79"/>
      <c r="X33" s="72"/>
      <c r="Y33" s="72"/>
      <c r="Z33" s="73" t="s">
        <v>758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07"/>
      <c r="AO33" s="308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4" t="s">
        <v>546</v>
      </c>
      <c r="B2" s="375"/>
      <c r="C2" s="375"/>
      <c r="D2" s="375"/>
      <c r="E2" s="375"/>
      <c r="F2" s="375"/>
      <c r="G2" s="375"/>
      <c r="H2" s="376">
        <f>IF(入力!I2="","",入力!I2)</f>
        <v>2</v>
      </c>
      <c r="I2" s="340"/>
      <c r="J2" s="377"/>
      <c r="K2" s="378" t="s">
        <v>547</v>
      </c>
      <c r="L2" s="375"/>
      <c r="M2" s="375"/>
      <c r="N2" s="375"/>
      <c r="O2" s="375"/>
      <c r="P2" s="375"/>
      <c r="Q2" s="375"/>
      <c r="R2" s="376">
        <f>IF(入力!S2="","",入力!S2)</f>
        <v>1162</v>
      </c>
      <c r="S2" s="340"/>
      <c r="T2" s="340"/>
      <c r="U2" s="340"/>
      <c r="V2" s="340"/>
      <c r="W2" s="340"/>
      <c r="X2" s="377"/>
      <c r="Y2" s="339" t="str">
        <f>IF(R2="","",VLOOKUP(R2,チーム番号!A2:E501,2,FALSE))</f>
        <v>横浜</v>
      </c>
      <c r="Z2" s="340"/>
      <c r="AA2" s="340"/>
      <c r="AB2" s="340"/>
      <c r="AC2" s="340"/>
      <c r="AD2" s="340"/>
      <c r="AE2" s="365" t="s">
        <v>548</v>
      </c>
      <c r="AF2" s="365"/>
      <c r="AG2" s="365"/>
      <c r="AH2" s="365"/>
      <c r="AI2" s="366"/>
      <c r="AJ2" s="1"/>
    </row>
    <row r="3" spans="1:40" ht="18.75" customHeight="1">
      <c r="A3" s="381" t="s">
        <v>2</v>
      </c>
      <c r="B3" s="382"/>
      <c r="C3" s="382"/>
      <c r="D3" s="383"/>
      <c r="E3" s="341" t="str">
        <f>CONCATENATE(入力!F3,"　　",入力!F8)</f>
        <v>横浜市立鶴ヶ峯中学校　　</v>
      </c>
      <c r="F3" s="342"/>
      <c r="G3" s="342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3"/>
      <c r="AA3" s="351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5"/>
      <c r="AB4" s="346"/>
      <c r="AC4" s="346"/>
      <c r="AD4" s="346"/>
      <c r="AE4" s="4" t="s">
        <v>3</v>
      </c>
      <c r="AF4" s="346"/>
      <c r="AG4" s="346"/>
      <c r="AH4" s="346"/>
      <c r="AI4" s="346"/>
      <c r="AJ4" s="4" t="s">
        <v>3</v>
      </c>
      <c r="AK4" s="346"/>
      <c r="AL4" s="346"/>
      <c r="AM4" s="346"/>
      <c r="AN4" s="347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9"/>
      <c r="F6" s="380"/>
      <c r="G6" s="5" t="s">
        <v>13</v>
      </c>
      <c r="H6" s="367"/>
      <c r="I6" s="367"/>
      <c r="J6" s="368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5"/>
      <c r="AB6" s="346"/>
      <c r="AC6" s="346"/>
      <c r="AD6" s="346"/>
      <c r="AE6" s="4" t="s">
        <v>3</v>
      </c>
      <c r="AF6" s="346"/>
      <c r="AG6" s="346"/>
      <c r="AH6" s="346"/>
      <c r="AI6" s="346"/>
      <c r="AJ6" s="4" t="s">
        <v>3</v>
      </c>
      <c r="AK6" s="346"/>
      <c r="AL6" s="346"/>
      <c r="AM6" s="346"/>
      <c r="AN6" s="347"/>
    </row>
    <row r="7" spans="1:40" ht="18.75" customHeight="1">
      <c r="A7" s="145" t="s">
        <v>0</v>
      </c>
      <c r="B7" s="146"/>
      <c r="C7" s="146"/>
      <c r="D7" s="147"/>
      <c r="E7" s="361" t="str">
        <f>IF(入力!F12="","",入力!F12)</f>
        <v>でぐち</v>
      </c>
      <c r="F7" s="362"/>
      <c r="G7" s="362"/>
      <c r="H7" s="362"/>
      <c r="I7" s="362"/>
      <c r="J7" s="362"/>
      <c r="K7" s="362" t="str">
        <f>IF(入力!L12="","",入力!L12)</f>
        <v/>
      </c>
      <c r="L7" s="362"/>
      <c r="M7" s="362"/>
      <c r="N7" s="362"/>
      <c r="O7" s="362"/>
      <c r="P7" s="363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4"/>
      <c r="AA7" s="344" t="str">
        <f>IF(入力!AB12="","",入力!AB12)</f>
        <v/>
      </c>
      <c r="AB7" s="146"/>
      <c r="AC7" s="146"/>
      <c r="AD7" s="146"/>
      <c r="AE7" s="146"/>
      <c r="AF7" s="147"/>
      <c r="AG7" s="357" t="s">
        <v>545</v>
      </c>
      <c r="AH7" s="358"/>
      <c r="AI7" s="358"/>
      <c r="AJ7" s="358"/>
      <c r="AK7" s="358"/>
      <c r="AL7" s="358"/>
      <c r="AM7" s="358"/>
      <c r="AN7" s="359"/>
    </row>
    <row r="8" spans="1:40" ht="37.5" customHeight="1" thickBot="1">
      <c r="A8" s="158" t="s">
        <v>6</v>
      </c>
      <c r="B8" s="159"/>
      <c r="C8" s="159"/>
      <c r="D8" s="160"/>
      <c r="E8" s="384" t="str">
        <f>IF(入力!F13="","",入力!F13)</f>
        <v>出口</v>
      </c>
      <c r="F8" s="385"/>
      <c r="G8" s="385"/>
      <c r="H8" s="385"/>
      <c r="I8" s="385"/>
      <c r="J8" s="385"/>
      <c r="K8" s="385" t="str">
        <f>IF(入力!L13="","",入力!L13)</f>
        <v/>
      </c>
      <c r="L8" s="385"/>
      <c r="M8" s="385"/>
      <c r="N8" s="385"/>
      <c r="O8" s="385"/>
      <c r="P8" s="386"/>
      <c r="Q8" s="164" t="s">
        <v>7</v>
      </c>
      <c r="R8" s="165"/>
      <c r="S8" s="165"/>
      <c r="T8" s="166"/>
      <c r="U8" s="352" t="e">
        <f>IF(入力!#REF!="","",入力!#REF!)</f>
        <v>#REF!</v>
      </c>
      <c r="V8" s="353"/>
      <c r="W8" s="353"/>
      <c r="X8" s="353"/>
      <c r="Y8" s="353"/>
      <c r="Z8" s="354"/>
      <c r="AA8" s="355" t="str">
        <f>IF(入力!AB13="","",入力!AB13)</f>
        <v/>
      </c>
      <c r="AB8" s="353"/>
      <c r="AC8" s="353"/>
      <c r="AD8" s="353"/>
      <c r="AE8" s="353"/>
      <c r="AF8" s="356"/>
      <c r="AG8" s="334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0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4"/>
      <c r="K9" s="344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4"/>
      <c r="AA9" s="344" t="str">
        <f>IF(入力!AB15="","",入力!AB15)</f>
        <v/>
      </c>
      <c r="AB9" s="146"/>
      <c r="AC9" s="146"/>
      <c r="AD9" s="146"/>
      <c r="AE9" s="146"/>
      <c r="AF9" s="387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9" t="str">
        <f>IF(入力!F16="","",入力!F16)</f>
        <v/>
      </c>
      <c r="F10" s="370"/>
      <c r="G10" s="370"/>
      <c r="H10" s="370"/>
      <c r="I10" s="370"/>
      <c r="J10" s="371"/>
      <c r="K10" s="372" t="str">
        <f>IF(入力!L16="","",入力!L16)</f>
        <v/>
      </c>
      <c r="L10" s="370"/>
      <c r="M10" s="370"/>
      <c r="N10" s="370"/>
      <c r="O10" s="370"/>
      <c r="P10" s="373"/>
      <c r="Q10" s="140" t="s">
        <v>9</v>
      </c>
      <c r="R10" s="140"/>
      <c r="S10" s="140"/>
      <c r="T10" s="141"/>
      <c r="U10" s="369" t="e">
        <f>IF(入力!#REF!="","",入力!#REF!)</f>
        <v>#REF!</v>
      </c>
      <c r="V10" s="370"/>
      <c r="W10" s="370"/>
      <c r="X10" s="370"/>
      <c r="Y10" s="370"/>
      <c r="Z10" s="371"/>
      <c r="AA10" s="372" t="str">
        <f>IF(入力!AB16="","",入力!AB16)</f>
        <v/>
      </c>
      <c r="AB10" s="370"/>
      <c r="AC10" s="370"/>
      <c r="AD10" s="370"/>
      <c r="AE10" s="370"/>
      <c r="AF10" s="388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5" t="s">
        <v>577</v>
      </c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5">
        <f>IF(入力!D22="","",入力!D22)</f>
        <v>1</v>
      </c>
      <c r="D15" s="325"/>
      <c r="E15" s="321" t="str">
        <f>IF(入力!F22="","",入力!F22)</f>
        <v>いで</v>
      </c>
      <c r="F15" s="322"/>
      <c r="G15" s="322"/>
      <c r="H15" s="322"/>
      <c r="I15" s="322"/>
      <c r="J15" s="322" t="str">
        <f>IF(入力!K22="","",入力!K22)</f>
        <v>かのん</v>
      </c>
      <c r="K15" s="322"/>
      <c r="L15" s="322"/>
      <c r="M15" s="322"/>
      <c r="N15" s="323"/>
      <c r="O15" s="325">
        <f>IF(入力!P22="","",入力!P22)</f>
        <v>3</v>
      </c>
      <c r="P15" s="325"/>
      <c r="Q15" s="327">
        <f>IF(入力!R22="","",入力!R22)</f>
        <v>156</v>
      </c>
      <c r="R15" s="328"/>
      <c r="S15" s="327" t="str">
        <f>IF(入力!T22="","",入力!T22)</f>
        <v>○</v>
      </c>
      <c r="T15" s="329"/>
      <c r="U15" s="110">
        <v>7</v>
      </c>
      <c r="V15" s="111"/>
      <c r="W15" s="325">
        <f>IF(入力!X22="","",入力!X22)</f>
        <v>7</v>
      </c>
      <c r="X15" s="325"/>
      <c r="Y15" s="321" t="str">
        <f>IF(入力!Z22="","",入力!Z22)</f>
        <v>ひらかわ</v>
      </c>
      <c r="Z15" s="322"/>
      <c r="AA15" s="322"/>
      <c r="AB15" s="322"/>
      <c r="AC15" s="322"/>
      <c r="AD15" s="322" t="str">
        <f>IF(入力!AE22="","",入力!AE22)</f>
        <v>るな</v>
      </c>
      <c r="AE15" s="322"/>
      <c r="AF15" s="322"/>
      <c r="AG15" s="322"/>
      <c r="AH15" s="323"/>
      <c r="AI15" s="325">
        <f>IF(入力!AJ22="","",入力!AJ22)</f>
        <v>2</v>
      </c>
      <c r="AJ15" s="325"/>
      <c r="AK15" s="327">
        <f>IF(入力!AL22="","",入力!AL22)</f>
        <v>152</v>
      </c>
      <c r="AL15" s="328"/>
      <c r="AM15" s="327" t="str">
        <f>IF(入力!AN22="","",入力!AN22)</f>
        <v>○</v>
      </c>
      <c r="AN15" s="329"/>
    </row>
    <row r="16" spans="1:40" ht="37.5" customHeight="1">
      <c r="A16" s="93"/>
      <c r="B16" s="94"/>
      <c r="C16" s="326"/>
      <c r="D16" s="326"/>
      <c r="E16" s="338" t="str">
        <f>IF(入力!F23="","",入力!F23)</f>
        <v>井手</v>
      </c>
      <c r="F16" s="336"/>
      <c r="G16" s="336"/>
      <c r="H16" s="336"/>
      <c r="I16" s="336"/>
      <c r="J16" s="336" t="str">
        <f>IF(入力!K23="","",入力!K23)</f>
        <v>花音</v>
      </c>
      <c r="K16" s="336"/>
      <c r="L16" s="336"/>
      <c r="M16" s="336"/>
      <c r="N16" s="337"/>
      <c r="O16" s="326"/>
      <c r="P16" s="326"/>
      <c r="Q16" s="240"/>
      <c r="R16" s="160"/>
      <c r="S16" s="240"/>
      <c r="T16" s="330"/>
      <c r="U16" s="93"/>
      <c r="V16" s="94"/>
      <c r="W16" s="326"/>
      <c r="X16" s="326"/>
      <c r="Y16" s="338" t="str">
        <f>IF(入力!Z23="","",入力!Z23)</f>
        <v>平川</v>
      </c>
      <c r="Z16" s="336"/>
      <c r="AA16" s="336"/>
      <c r="AB16" s="336"/>
      <c r="AC16" s="336"/>
      <c r="AD16" s="336" t="str">
        <f>IF(入力!AE23="","",入力!AE23)</f>
        <v>琉名</v>
      </c>
      <c r="AE16" s="336"/>
      <c r="AF16" s="336"/>
      <c r="AG16" s="336"/>
      <c r="AH16" s="337"/>
      <c r="AI16" s="326"/>
      <c r="AJ16" s="326"/>
      <c r="AK16" s="240"/>
      <c r="AL16" s="160"/>
      <c r="AM16" s="240"/>
      <c r="AN16" s="330"/>
    </row>
    <row r="17" spans="1:40" ht="18.75" customHeight="1">
      <c r="A17" s="83">
        <v>2</v>
      </c>
      <c r="B17" s="84"/>
      <c r="C17" s="319">
        <f>IF(入力!D24="","",入力!D24)</f>
        <v>2</v>
      </c>
      <c r="D17" s="319"/>
      <c r="E17" s="324" t="str">
        <f>IF(入力!F24="","",入力!F24)</f>
        <v>つちや</v>
      </c>
      <c r="F17" s="317"/>
      <c r="G17" s="317"/>
      <c r="H17" s="317"/>
      <c r="I17" s="317"/>
      <c r="J17" s="317" t="str">
        <f>IF(入力!K24="","",入力!K24)</f>
        <v>ひな</v>
      </c>
      <c r="K17" s="317"/>
      <c r="L17" s="317"/>
      <c r="M17" s="317"/>
      <c r="N17" s="318"/>
      <c r="O17" s="319">
        <f>IF(入力!P24="","",入力!P24)</f>
        <v>3</v>
      </c>
      <c r="P17" s="319"/>
      <c r="Q17" s="311">
        <f>IF(入力!R24="","",入力!R24)</f>
        <v>163</v>
      </c>
      <c r="R17" s="206"/>
      <c r="S17" s="312" t="str">
        <f>IF(入力!T24="","",入力!T24)</f>
        <v>○</v>
      </c>
      <c r="T17" s="313"/>
      <c r="U17" s="83">
        <v>8</v>
      </c>
      <c r="V17" s="84"/>
      <c r="W17" s="319">
        <f>IF(入力!X24="","",入力!X24)</f>
        <v>8</v>
      </c>
      <c r="X17" s="319"/>
      <c r="Y17" s="324" t="str">
        <f>IF(入力!Z24="","",入力!Z24)</f>
        <v>みぶた</v>
      </c>
      <c r="Z17" s="317"/>
      <c r="AA17" s="317"/>
      <c r="AB17" s="317"/>
      <c r="AC17" s="317"/>
      <c r="AD17" s="317" t="str">
        <f>IF(入力!AE24="","",入力!AE24)</f>
        <v>ゆい</v>
      </c>
      <c r="AE17" s="317"/>
      <c r="AF17" s="317"/>
      <c r="AG17" s="317"/>
      <c r="AH17" s="318"/>
      <c r="AI17" s="319">
        <f>IF(入力!AJ24="","",入力!AJ24)</f>
        <v>2</v>
      </c>
      <c r="AJ17" s="319"/>
      <c r="AK17" s="311">
        <f>IF(入力!AL24="","",入力!AL24)</f>
        <v>151</v>
      </c>
      <c r="AL17" s="206"/>
      <c r="AM17" s="312" t="str">
        <f>IF(入力!AN24="","",入力!AN24)</f>
        <v>○</v>
      </c>
      <c r="AN17" s="313"/>
    </row>
    <row r="18" spans="1:40" ht="37.5" customHeight="1">
      <c r="A18" s="101"/>
      <c r="B18" s="102"/>
      <c r="C18" s="320"/>
      <c r="D18" s="320"/>
      <c r="E18" s="309" t="str">
        <f>IF(入力!F25="","",入力!F25)</f>
        <v>土屋</v>
      </c>
      <c r="F18" s="310"/>
      <c r="G18" s="310"/>
      <c r="H18" s="310"/>
      <c r="I18" s="310"/>
      <c r="J18" s="310" t="str">
        <f>IF(入力!K25="","",入力!K25)</f>
        <v>陽菜</v>
      </c>
      <c r="K18" s="310"/>
      <c r="L18" s="310"/>
      <c r="M18" s="310"/>
      <c r="N18" s="316"/>
      <c r="O18" s="320"/>
      <c r="P18" s="320"/>
      <c r="Q18" s="240"/>
      <c r="R18" s="160"/>
      <c r="S18" s="314"/>
      <c r="T18" s="315"/>
      <c r="U18" s="101"/>
      <c r="V18" s="102"/>
      <c r="W18" s="320"/>
      <c r="X18" s="320"/>
      <c r="Y18" s="309" t="str">
        <f>IF(入力!Z25="","",入力!Z25)</f>
        <v>民部田</v>
      </c>
      <c r="Z18" s="310"/>
      <c r="AA18" s="310"/>
      <c r="AB18" s="310"/>
      <c r="AC18" s="310"/>
      <c r="AD18" s="310" t="str">
        <f>IF(入力!AE25="","",入力!AE25)</f>
        <v>由衣</v>
      </c>
      <c r="AE18" s="310"/>
      <c r="AF18" s="310"/>
      <c r="AG18" s="310"/>
      <c r="AH18" s="316"/>
      <c r="AI18" s="320"/>
      <c r="AJ18" s="320"/>
      <c r="AK18" s="240"/>
      <c r="AL18" s="160"/>
      <c r="AM18" s="314"/>
      <c r="AN18" s="315"/>
    </row>
    <row r="19" spans="1:40" ht="18.75" customHeight="1">
      <c r="A19" s="93">
        <v>3</v>
      </c>
      <c r="B19" s="94"/>
      <c r="C19" s="319">
        <f>IF(入力!D26="","",入力!D26)</f>
        <v>3</v>
      </c>
      <c r="D19" s="319"/>
      <c r="E19" s="324" t="str">
        <f>IF(入力!F26="","",入力!F26)</f>
        <v>ささき</v>
      </c>
      <c r="F19" s="317"/>
      <c r="G19" s="317"/>
      <c r="H19" s="317"/>
      <c r="I19" s="317"/>
      <c r="J19" s="317" t="str">
        <f>IF(入力!K26="","",入力!K26)</f>
        <v>ひまわり</v>
      </c>
      <c r="K19" s="317"/>
      <c r="L19" s="317"/>
      <c r="M19" s="317"/>
      <c r="N19" s="318"/>
      <c r="O19" s="319">
        <f>IF(入力!P26="","",入力!P26)</f>
        <v>3</v>
      </c>
      <c r="P19" s="319"/>
      <c r="Q19" s="311">
        <f>IF(入力!R26="","",入力!R26)</f>
        <v>162</v>
      </c>
      <c r="R19" s="206"/>
      <c r="S19" s="312" t="str">
        <f>IF(入力!T26="","",入力!T26)</f>
        <v>○</v>
      </c>
      <c r="T19" s="313"/>
      <c r="U19" s="93">
        <v>9</v>
      </c>
      <c r="V19" s="94"/>
      <c r="W19" s="319">
        <f>IF(入力!X26="","",入力!X26)</f>
        <v>9</v>
      </c>
      <c r="X19" s="319"/>
      <c r="Y19" s="324" t="str">
        <f>IF(入力!Z26="","",入力!Z26)</f>
        <v>さかい</v>
      </c>
      <c r="Z19" s="317"/>
      <c r="AA19" s="317"/>
      <c r="AB19" s="317"/>
      <c r="AC19" s="317"/>
      <c r="AD19" s="317" t="str">
        <f>IF(入力!AE26="","",入力!AE26)</f>
        <v>こころ</v>
      </c>
      <c r="AE19" s="317"/>
      <c r="AF19" s="317"/>
      <c r="AG19" s="317"/>
      <c r="AH19" s="318"/>
      <c r="AI19" s="319">
        <f>IF(入力!AJ26="","",入力!AJ26)</f>
        <v>2</v>
      </c>
      <c r="AJ19" s="319"/>
      <c r="AK19" s="311">
        <f>IF(入力!AL26="","",入力!AL26)</f>
        <v>152</v>
      </c>
      <c r="AL19" s="206"/>
      <c r="AM19" s="312" t="str">
        <f>IF(入力!AN26="","",入力!AN26)</f>
        <v>○</v>
      </c>
      <c r="AN19" s="313"/>
    </row>
    <row r="20" spans="1:40" ht="37.5" customHeight="1">
      <c r="A20" s="93"/>
      <c r="B20" s="94"/>
      <c r="C20" s="320"/>
      <c r="D20" s="320"/>
      <c r="E20" s="309" t="str">
        <f>IF(入力!F27="","",入力!F27)</f>
        <v>佐々木</v>
      </c>
      <c r="F20" s="310"/>
      <c r="G20" s="310"/>
      <c r="H20" s="310"/>
      <c r="I20" s="310"/>
      <c r="J20" s="310" t="str">
        <f>IF(入力!K27="","",入力!K27)</f>
        <v>向日葵</v>
      </c>
      <c r="K20" s="310"/>
      <c r="L20" s="310"/>
      <c r="M20" s="310"/>
      <c r="N20" s="316"/>
      <c r="O20" s="320"/>
      <c r="P20" s="320"/>
      <c r="Q20" s="240"/>
      <c r="R20" s="160"/>
      <c r="S20" s="314"/>
      <c r="T20" s="315"/>
      <c r="U20" s="93"/>
      <c r="V20" s="94"/>
      <c r="W20" s="320"/>
      <c r="X20" s="320"/>
      <c r="Y20" s="309" t="str">
        <f>IF(入力!Z27="","",入力!Z27)</f>
        <v>酒井</v>
      </c>
      <c r="Z20" s="310"/>
      <c r="AA20" s="310"/>
      <c r="AB20" s="310"/>
      <c r="AC20" s="310"/>
      <c r="AD20" s="310" t="str">
        <f>IF(入力!AE27="","",入力!AE27)</f>
        <v>心</v>
      </c>
      <c r="AE20" s="310"/>
      <c r="AF20" s="310"/>
      <c r="AG20" s="310"/>
      <c r="AH20" s="316"/>
      <c r="AI20" s="320"/>
      <c r="AJ20" s="320"/>
      <c r="AK20" s="240"/>
      <c r="AL20" s="160"/>
      <c r="AM20" s="314"/>
      <c r="AN20" s="315"/>
    </row>
    <row r="21" spans="1:40" ht="18.75" customHeight="1">
      <c r="A21" s="83">
        <v>4</v>
      </c>
      <c r="B21" s="84"/>
      <c r="C21" s="319">
        <f>IF(入力!D28="","",入力!D28)</f>
        <v>4</v>
      </c>
      <c r="D21" s="319"/>
      <c r="E21" s="324" t="str">
        <f>IF(入力!F28="","",入力!F28)</f>
        <v>つちや</v>
      </c>
      <c r="F21" s="317"/>
      <c r="G21" s="317"/>
      <c r="H21" s="317"/>
      <c r="I21" s="317"/>
      <c r="J21" s="317" t="str">
        <f>IF(入力!K28="","",入力!K28)</f>
        <v>かえで</v>
      </c>
      <c r="K21" s="317"/>
      <c r="L21" s="317"/>
      <c r="M21" s="317"/>
      <c r="N21" s="318"/>
      <c r="O21" s="319">
        <f>IF(入力!P28="","",入力!P28)</f>
        <v>3</v>
      </c>
      <c r="P21" s="319"/>
      <c r="Q21" s="311">
        <f>IF(入力!R28="","",入力!R28)</f>
        <v>146</v>
      </c>
      <c r="R21" s="206"/>
      <c r="S21" s="312" t="str">
        <f>IF(入力!T28="","",入力!T28)</f>
        <v>○</v>
      </c>
      <c r="T21" s="313"/>
      <c r="U21" s="83">
        <v>10</v>
      </c>
      <c r="V21" s="84"/>
      <c r="W21" s="319">
        <f>IF(入力!X28="","",入力!X28)</f>
        <v>10</v>
      </c>
      <c r="X21" s="319"/>
      <c r="Y21" s="324" t="str">
        <f>IF(入力!Z28="","",入力!Z28)</f>
        <v>とよた</v>
      </c>
      <c r="Z21" s="317"/>
      <c r="AA21" s="317"/>
      <c r="AB21" s="317"/>
      <c r="AC21" s="317"/>
      <c r="AD21" s="317" t="str">
        <f>IF(入力!AE28="","",入力!AE28)</f>
        <v>りお</v>
      </c>
      <c r="AE21" s="317"/>
      <c r="AF21" s="317"/>
      <c r="AG21" s="317"/>
      <c r="AH21" s="318"/>
      <c r="AI21" s="319">
        <f>IF(入力!AJ28="","",入力!AJ28)</f>
        <v>2</v>
      </c>
      <c r="AJ21" s="319"/>
      <c r="AK21" s="311">
        <f>IF(入力!AL28="","",入力!AL28)</f>
        <v>145</v>
      </c>
      <c r="AL21" s="206"/>
      <c r="AM21" s="312" t="str">
        <f>IF(入力!AN28="","",入力!AN28)</f>
        <v>○</v>
      </c>
      <c r="AN21" s="313"/>
    </row>
    <row r="22" spans="1:40" ht="37.5" customHeight="1">
      <c r="A22" s="101"/>
      <c r="B22" s="102"/>
      <c r="C22" s="320"/>
      <c r="D22" s="320"/>
      <c r="E22" s="309" t="str">
        <f>IF(入力!F29="","",入力!F29)</f>
        <v>土屋</v>
      </c>
      <c r="F22" s="310"/>
      <c r="G22" s="310"/>
      <c r="H22" s="310"/>
      <c r="I22" s="310"/>
      <c r="J22" s="310" t="str">
        <f>IF(入力!K29="","",入力!K29)</f>
        <v>楓</v>
      </c>
      <c r="K22" s="310"/>
      <c r="L22" s="310"/>
      <c r="M22" s="310"/>
      <c r="N22" s="316"/>
      <c r="O22" s="320"/>
      <c r="P22" s="320"/>
      <c r="Q22" s="240"/>
      <c r="R22" s="160"/>
      <c r="S22" s="314"/>
      <c r="T22" s="315"/>
      <c r="U22" s="101"/>
      <c r="V22" s="102"/>
      <c r="W22" s="320"/>
      <c r="X22" s="320"/>
      <c r="Y22" s="309" t="str">
        <f>IF(入力!Z29="","",入力!Z29)</f>
        <v>豊田</v>
      </c>
      <c r="Z22" s="310"/>
      <c r="AA22" s="310"/>
      <c r="AB22" s="310"/>
      <c r="AC22" s="310"/>
      <c r="AD22" s="310" t="str">
        <f>IF(入力!AE29="","",入力!AE29)</f>
        <v>りお</v>
      </c>
      <c r="AE22" s="310"/>
      <c r="AF22" s="310"/>
      <c r="AG22" s="310"/>
      <c r="AH22" s="316"/>
      <c r="AI22" s="320"/>
      <c r="AJ22" s="320"/>
      <c r="AK22" s="240"/>
      <c r="AL22" s="160"/>
      <c r="AM22" s="314"/>
      <c r="AN22" s="315"/>
    </row>
    <row r="23" spans="1:40" ht="18.75" customHeight="1">
      <c r="A23" s="93">
        <v>5</v>
      </c>
      <c r="B23" s="94"/>
      <c r="C23" s="319">
        <f>IF(入力!D30="","",入力!D30)</f>
        <v>5</v>
      </c>
      <c r="D23" s="319"/>
      <c r="E23" s="324" t="str">
        <f>IF(入力!F30="","",入力!F30)</f>
        <v>へんみ</v>
      </c>
      <c r="F23" s="317"/>
      <c r="G23" s="317"/>
      <c r="H23" s="317"/>
      <c r="I23" s="317"/>
      <c r="J23" s="317" t="str">
        <f>IF(入力!K30="","",入力!K30)</f>
        <v>もえ</v>
      </c>
      <c r="K23" s="317"/>
      <c r="L23" s="317"/>
      <c r="M23" s="317"/>
      <c r="N23" s="318"/>
      <c r="O23" s="319">
        <f>IF(入力!P30="","",入力!P30)</f>
        <v>3</v>
      </c>
      <c r="P23" s="319"/>
      <c r="Q23" s="311">
        <f>IF(入力!R30="","",入力!R30)</f>
        <v>161</v>
      </c>
      <c r="R23" s="206"/>
      <c r="S23" s="312" t="str">
        <f>IF(入力!T30="","",入力!T30)</f>
        <v>○</v>
      </c>
      <c r="T23" s="313"/>
      <c r="U23" s="76">
        <v>11</v>
      </c>
      <c r="V23" s="77"/>
      <c r="W23" s="319">
        <f>IF(入力!X30="","",入力!X30)</f>
        <v>11</v>
      </c>
      <c r="X23" s="319"/>
      <c r="Y23" s="324" t="str">
        <f>IF(入力!Z30="","",入力!Z30)</f>
        <v>はやし</v>
      </c>
      <c r="Z23" s="317"/>
      <c r="AA23" s="317"/>
      <c r="AB23" s="317"/>
      <c r="AC23" s="317"/>
      <c r="AD23" s="317" t="str">
        <f>IF(入力!AE30="","",入力!AE30)</f>
        <v>りお</v>
      </c>
      <c r="AE23" s="317"/>
      <c r="AF23" s="317"/>
      <c r="AG23" s="317"/>
      <c r="AH23" s="318"/>
      <c r="AI23" s="319">
        <f>IF(入力!AJ30="","",入力!AJ30)</f>
        <v>2</v>
      </c>
      <c r="AJ23" s="319"/>
      <c r="AK23" s="311">
        <f>IF(入力!AL30="","",入力!AL30)</f>
        <v>156</v>
      </c>
      <c r="AL23" s="206"/>
      <c r="AM23" s="312" t="str">
        <f>IF(入力!AN30="","",入力!AN30)</f>
        <v>○</v>
      </c>
      <c r="AN23" s="313"/>
    </row>
    <row r="24" spans="1:40" ht="37.5" customHeight="1">
      <c r="A24" s="93"/>
      <c r="B24" s="94"/>
      <c r="C24" s="320"/>
      <c r="D24" s="320"/>
      <c r="E24" s="309" t="str">
        <f>IF(入力!F31="","",入力!F31)</f>
        <v>逸見</v>
      </c>
      <c r="F24" s="310"/>
      <c r="G24" s="310"/>
      <c r="H24" s="310"/>
      <c r="I24" s="310"/>
      <c r="J24" s="310" t="str">
        <f>IF(入力!K31="","",入力!K31)</f>
        <v>萌</v>
      </c>
      <c r="K24" s="310"/>
      <c r="L24" s="310"/>
      <c r="M24" s="310"/>
      <c r="N24" s="316"/>
      <c r="O24" s="320"/>
      <c r="P24" s="320"/>
      <c r="Q24" s="240"/>
      <c r="R24" s="160"/>
      <c r="S24" s="314"/>
      <c r="T24" s="315"/>
      <c r="U24" s="76"/>
      <c r="V24" s="77"/>
      <c r="W24" s="320"/>
      <c r="X24" s="320"/>
      <c r="Y24" s="309" t="str">
        <f>IF(入力!Z31="","",入力!Z31)</f>
        <v>林</v>
      </c>
      <c r="Z24" s="310"/>
      <c r="AA24" s="310"/>
      <c r="AB24" s="310"/>
      <c r="AC24" s="310"/>
      <c r="AD24" s="310" t="str">
        <f>IF(入力!AE31="","",入力!AE31)</f>
        <v>莉緒</v>
      </c>
      <c r="AE24" s="310"/>
      <c r="AF24" s="310"/>
      <c r="AG24" s="310"/>
      <c r="AH24" s="316"/>
      <c r="AI24" s="320"/>
      <c r="AJ24" s="320"/>
      <c r="AK24" s="240"/>
      <c r="AL24" s="160"/>
      <c r="AM24" s="314"/>
      <c r="AN24" s="315"/>
    </row>
    <row r="25" spans="1:40" ht="18.75" customHeight="1">
      <c r="A25" s="83">
        <v>6</v>
      </c>
      <c r="B25" s="84"/>
      <c r="C25" s="319">
        <f>IF(入力!D32="","",入力!D32)</f>
        <v>6</v>
      </c>
      <c r="D25" s="319"/>
      <c r="E25" s="324" t="str">
        <f>IF(入力!F32="","",入力!F32)</f>
        <v>たなか</v>
      </c>
      <c r="F25" s="317"/>
      <c r="G25" s="317"/>
      <c r="H25" s="317"/>
      <c r="I25" s="317"/>
      <c r="J25" s="317" t="str">
        <f>IF(入力!K32="","",入力!K32)</f>
        <v>まりか</v>
      </c>
      <c r="K25" s="317"/>
      <c r="L25" s="317"/>
      <c r="M25" s="317"/>
      <c r="N25" s="318"/>
      <c r="O25" s="319">
        <f>IF(入力!P32="","",入力!P32)</f>
        <v>3</v>
      </c>
      <c r="P25" s="319"/>
      <c r="Q25" s="311">
        <f>IF(入力!R32="","",入力!R32)</f>
        <v>161</v>
      </c>
      <c r="R25" s="206"/>
      <c r="S25" s="312" t="str">
        <f>IF(入力!T32="","",入力!T32)</f>
        <v>○</v>
      </c>
      <c r="T25" s="313"/>
      <c r="U25" s="76">
        <v>12</v>
      </c>
      <c r="V25" s="77"/>
      <c r="W25" s="319">
        <f>IF(入力!X32="","",入力!X32)</f>
        <v>12</v>
      </c>
      <c r="X25" s="319"/>
      <c r="Y25" s="324" t="str">
        <f>IF(入力!Z32="","",入力!Z32)</f>
        <v>おぐり</v>
      </c>
      <c r="Z25" s="317"/>
      <c r="AA25" s="317"/>
      <c r="AB25" s="317"/>
      <c r="AC25" s="317"/>
      <c r="AD25" s="317" t="str">
        <f>IF(入力!AE32="","",入力!AE32)</f>
        <v>かのん</v>
      </c>
      <c r="AE25" s="317"/>
      <c r="AF25" s="317"/>
      <c r="AG25" s="317"/>
      <c r="AH25" s="318"/>
      <c r="AI25" s="319">
        <f>IF(入力!AJ32="","",入力!AJ32)</f>
        <v>2</v>
      </c>
      <c r="AJ25" s="319"/>
      <c r="AK25" s="311">
        <f>IF(入力!AL32="","",入力!AL32)</f>
        <v>157</v>
      </c>
      <c r="AL25" s="206"/>
      <c r="AM25" s="312" t="str">
        <f>IF(入力!AN32="","",入力!AN32)</f>
        <v>○</v>
      </c>
      <c r="AN25" s="313"/>
    </row>
    <row r="26" spans="1:40" ht="37.5" customHeight="1" thickBot="1">
      <c r="A26" s="85"/>
      <c r="B26" s="86"/>
      <c r="C26" s="333"/>
      <c r="D26" s="333"/>
      <c r="E26" s="348" t="str">
        <f>IF(入力!F33="","",入力!F33)</f>
        <v>田中</v>
      </c>
      <c r="F26" s="349"/>
      <c r="G26" s="349"/>
      <c r="H26" s="349"/>
      <c r="I26" s="349"/>
      <c r="J26" s="349" t="str">
        <f>IF(入力!K33="","",入力!K33)</f>
        <v>真里華</v>
      </c>
      <c r="K26" s="349"/>
      <c r="L26" s="349"/>
      <c r="M26" s="349"/>
      <c r="N26" s="350"/>
      <c r="O26" s="333"/>
      <c r="P26" s="333"/>
      <c r="Q26" s="334"/>
      <c r="R26" s="141"/>
      <c r="S26" s="331"/>
      <c r="T26" s="332"/>
      <c r="U26" s="78"/>
      <c r="V26" s="79"/>
      <c r="W26" s="333"/>
      <c r="X26" s="333"/>
      <c r="Y26" s="348" t="str">
        <f>IF(入力!Z33="","",入力!Z33)</f>
        <v>小栗</v>
      </c>
      <c r="Z26" s="349"/>
      <c r="AA26" s="349"/>
      <c r="AB26" s="349"/>
      <c r="AC26" s="349"/>
      <c r="AD26" s="349" t="str">
        <f>IF(入力!AE33="","",入力!AE33)</f>
        <v>花音</v>
      </c>
      <c r="AE26" s="349"/>
      <c r="AF26" s="349"/>
      <c r="AG26" s="349"/>
      <c r="AH26" s="350"/>
      <c r="AI26" s="333"/>
      <c r="AJ26" s="333"/>
      <c r="AK26" s="334"/>
      <c r="AL26" s="141"/>
      <c r="AM26" s="331"/>
      <c r="AN26" s="332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9" t="s">
        <v>611</v>
      </c>
      <c r="B4" s="390"/>
      <c r="C4" s="390"/>
      <c r="D4" s="390"/>
      <c r="E4" s="390"/>
      <c r="F4" s="390"/>
      <c r="G4" s="391"/>
      <c r="H4" s="40" t="s">
        <v>612</v>
      </c>
      <c r="I4" s="40" t="s">
        <v>613</v>
      </c>
      <c r="J4" s="395" t="s">
        <v>614</v>
      </c>
      <c r="K4" s="390"/>
      <c r="L4" s="390"/>
      <c r="M4" s="390"/>
      <c r="N4" s="390"/>
      <c r="O4" s="390"/>
      <c r="P4" s="390"/>
      <c r="Q4" s="391"/>
    </row>
    <row r="5" spans="1:41" ht="72" customHeight="1" thickBot="1">
      <c r="A5" s="392" t="str">
        <f>入力!$B$1</f>
        <v>令和元（２０１９）年度
神奈川県中学校バレーボール選手権大会参加申込書</v>
      </c>
      <c r="B5" s="393"/>
      <c r="C5" s="393"/>
      <c r="D5" s="393"/>
      <c r="E5" s="393"/>
      <c r="F5" s="393"/>
      <c r="G5" s="394"/>
      <c r="H5" s="28"/>
      <c r="I5" s="28" t="str">
        <f>IF(入力!AH16="","",入力!AH16)</f>
        <v/>
      </c>
      <c r="J5" s="396"/>
      <c r="K5" s="397"/>
      <c r="L5" s="397"/>
      <c r="M5" s="397"/>
      <c r="N5" s="397"/>
      <c r="O5" s="397"/>
      <c r="P5" s="397"/>
      <c r="Q5" s="398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1162</v>
      </c>
      <c r="B7" s="31" t="str">
        <f t="shared" ref="B7:C7" si="0">IF($A$8="","",IF($A$9="",B8,B8&amp;"・"&amp;B9))</f>
        <v>横浜市立鶴ヶ峯中学校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241</v>
      </c>
      <c r="G7" s="31" t="str">
        <f t="shared" si="1"/>
        <v>0021</v>
      </c>
      <c r="H7" s="31">
        <f t="shared" si="1"/>
        <v>0</v>
      </c>
      <c r="I7" s="31" t="str">
        <f t="shared" si="1"/>
        <v>神奈川県横浜市旭区
鶴ケ峰本町三丁目28番1号</v>
      </c>
      <c r="J7" s="31">
        <f t="shared" si="1"/>
        <v>0</v>
      </c>
      <c r="K7" s="31" t="str">
        <f t="shared" si="1"/>
        <v>045</v>
      </c>
      <c r="L7" s="31" t="str">
        <f t="shared" si="1"/>
        <v>951</v>
      </c>
      <c r="M7" s="31" t="str">
        <f t="shared" si="1"/>
        <v>2327</v>
      </c>
      <c r="N7" s="31" t="str">
        <f t="shared" si="1"/>
        <v>045</v>
      </c>
      <c r="O7" s="31" t="str">
        <f t="shared" si="1"/>
        <v>951</v>
      </c>
      <c r="P7" s="31" t="str">
        <f t="shared" si="1"/>
        <v>1321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1162</v>
      </c>
      <c r="B8" s="32" t="str">
        <f>IF(入力!$F$3="","",入力!$F$3)</f>
        <v>横浜市立鶴ヶ峯中学校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0021</v>
      </c>
      <c r="H8" s="32"/>
      <c r="I8" s="32" t="str">
        <f>IF(入力!$L$5="","",入力!$L$5)</f>
        <v>神奈川県横浜市旭区
鶴ケ峰本町三丁目28番1号</v>
      </c>
      <c r="J8" s="32"/>
      <c r="K8" s="42" t="str">
        <f>IF(入力!$AB$4="","",入力!$AB$4)</f>
        <v>045</v>
      </c>
      <c r="L8" s="42" t="str">
        <f>IF(入力!$AG$4="","",入力!$AG$4)</f>
        <v>951</v>
      </c>
      <c r="M8" s="42" t="str">
        <f>IF(入力!$AL$4="","",入力!$AL$4)</f>
        <v>2327</v>
      </c>
      <c r="N8" s="42" t="str">
        <f>IF(入力!$AB$6="","",入力!$AB$6)</f>
        <v>045</v>
      </c>
      <c r="O8" s="42" t="str">
        <f>IF(入力!$AG$6="","",入力!$AG$6)</f>
        <v>951</v>
      </c>
      <c r="P8" s="42" t="str">
        <f>IF(入力!$AL$6="","",入力!$AL$6)</f>
        <v>1321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出口</v>
      </c>
      <c r="D16" s="32" t="str">
        <f>IF(入力!$K$13="","",入力!$K$13)</f>
        <v>聡美</v>
      </c>
      <c r="E16" s="32" t="str">
        <f>IF(入力!$F$12="","",入力!$F$12)</f>
        <v>でぐち</v>
      </c>
      <c r="F16" s="32" t="str">
        <f>IF(入力!$K$12="","",入力!$K$12)</f>
        <v>さとみ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伊藤</v>
      </c>
      <c r="D17" s="32" t="str">
        <f>IF(入力!$AE$13="","",入力!$AE$13)</f>
        <v>亮太</v>
      </c>
      <c r="E17" s="32" t="str">
        <f>IF(入力!$Z$12="","",入力!$Z$12)</f>
        <v>いとう</v>
      </c>
      <c r="F17" s="32" t="str">
        <f>IF(入力!$AE$12="","",入力!$AE$12)</f>
        <v>りょうた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井手</v>
      </c>
      <c r="D24" s="32" t="str">
        <f>IF(入力!$AE$16="","",入力!$AE$16)</f>
        <v>花音</v>
      </c>
      <c r="E24" s="32" t="str">
        <f>IF(入力!$Z$15="","",入力!$Z$15)</f>
        <v>いで</v>
      </c>
      <c r="F24" s="32" t="str">
        <f>IF(入力!$AE$15="","",入力!$AE$15)</f>
        <v>かのん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井手</v>
      </c>
      <c r="D53" s="32" t="str">
        <f>IF(OR(L53&lt;&gt;"○",入力!K23=""),"",入力!K23)</f>
        <v>花音</v>
      </c>
      <c r="E53" s="32" t="str">
        <f>IF(OR(L53&lt;&gt;"○",入力!F22=""),"",入力!F22)</f>
        <v>いで</v>
      </c>
      <c r="F53" s="32" t="str">
        <f>IF(OR(L53&lt;&gt;"○",入力!K22=""),"",入力!K22)</f>
        <v>かのん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土屋</v>
      </c>
      <c r="D54" s="32" t="str">
        <f>IF(OR(L54&lt;&gt;"○",入力!K25=""),"",入力!K25)</f>
        <v>陽菜</v>
      </c>
      <c r="E54" s="32" t="str">
        <f>IF(OR(L54&lt;&gt;"○",入力!F24=""),"",入力!F24)</f>
        <v>つちや</v>
      </c>
      <c r="F54" s="32" t="str">
        <f>IF(OR(L54&lt;&gt;"○",入力!K24=""),"",入力!K24)</f>
        <v>ひな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佐々木</v>
      </c>
      <c r="D55" s="32" t="str">
        <f>IF(OR(L55&lt;&gt;"○",入力!K27=""),"",入力!K27)</f>
        <v>向日葵</v>
      </c>
      <c r="E55" s="32" t="str">
        <f>IF(OR(L55&lt;&gt;"○",入力!F26=""),"",入力!F26)</f>
        <v>ささき</v>
      </c>
      <c r="F55" s="32" t="str">
        <f>IF(OR(L55&lt;&gt;"○",入力!K26=""),"",入力!K26)</f>
        <v>ひまわり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土屋</v>
      </c>
      <c r="D56" s="32" t="str">
        <f>IF(OR(L56&lt;&gt;"○",入力!K29=""),"",入力!K29)</f>
        <v>楓</v>
      </c>
      <c r="E56" s="32" t="str">
        <f>IF(OR(L56&lt;&gt;"○",入力!F28=""),"",入力!F28)</f>
        <v>つちや</v>
      </c>
      <c r="F56" s="32" t="str">
        <f>IF(OR(L56&lt;&gt;"○",入力!K28=""),"",入力!K28)</f>
        <v>かえで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146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逸見</v>
      </c>
      <c r="D57" s="32" t="str">
        <f>IF(OR(L57&lt;&gt;"○",入力!K31=""),"",入力!K31)</f>
        <v>萌</v>
      </c>
      <c r="E57" s="32" t="str">
        <f>IF(OR(L57&lt;&gt;"○",入力!F30=""),"",入力!F30)</f>
        <v>へんみ</v>
      </c>
      <c r="F57" s="32" t="str">
        <f>IF(OR(L57&lt;&gt;"○",入力!K30=""),"",入力!K30)</f>
        <v>もえ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田中</v>
      </c>
      <c r="D58" s="32" t="str">
        <f>IF(OR(L58&lt;&gt;"○",入力!K33=""),"",入力!K33)</f>
        <v>真里華</v>
      </c>
      <c r="E58" s="32" t="str">
        <f>IF(OR(L58&lt;&gt;"○",入力!F32=""),"",入力!F32)</f>
        <v>たなか</v>
      </c>
      <c r="F58" s="32" t="str">
        <f>IF(OR(L58&lt;&gt;"○",入力!K32=""),"",入力!K32)</f>
        <v>まりか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平川</v>
      </c>
      <c r="D59" s="32" t="str">
        <f>IF(OR(L59&lt;&gt;"○",入力!AE23=""),"",入力!AE23)</f>
        <v>琉名</v>
      </c>
      <c r="E59" s="32" t="str">
        <f>IF(OR(L59&lt;&gt;"○",入力!Z22=""),"",入力!Z22)</f>
        <v>ひらかわ</v>
      </c>
      <c r="F59" s="32" t="str">
        <f>IF(OR(L59&lt;&gt;"○",入力!AE22=""),"",入力!AE22)</f>
        <v>るな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民部田</v>
      </c>
      <c r="D60" s="32" t="str">
        <f>IF(OR(L60&lt;&gt;"○",入力!AE25=""),"",入力!AE25)</f>
        <v>由衣</v>
      </c>
      <c r="E60" s="32" t="str">
        <f>IF(OR(L60&lt;&gt;"○",入力!Z24=""),"",入力!Z24)</f>
        <v>みぶた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酒井</v>
      </c>
      <c r="D61" s="32" t="str">
        <f>IF(OR(L61&lt;&gt;"○",入力!AE27=""),"",入力!AE27)</f>
        <v>心</v>
      </c>
      <c r="E61" s="32" t="str">
        <f>IF(OR(L61&lt;&gt;"○",入力!Z26=""),"",入力!Z26)</f>
        <v>さかい</v>
      </c>
      <c r="F61" s="32" t="str">
        <f>IF(OR(L61&lt;&gt;"○",入力!AE26=""),"",入力!AE26)</f>
        <v>こころ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豊田</v>
      </c>
      <c r="D62" s="32" t="str">
        <f>IF(OR(L62&lt;&gt;"○",入力!AE29=""),"",入力!AE29)</f>
        <v>りお</v>
      </c>
      <c r="E62" s="32" t="str">
        <f>IF(OR(L62&lt;&gt;"○",入力!Z28=""),"",入力!Z28)</f>
        <v>とよた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林</v>
      </c>
      <c r="D63" s="32" t="str">
        <f>IF(OR(L63&lt;&gt;"○",入力!AE31=""),"",入力!AE31)</f>
        <v>莉緒</v>
      </c>
      <c r="E63" s="32" t="str">
        <f>IF(OR(L63&lt;&gt;"○",入力!Z30=""),"",入力!Z30)</f>
        <v>はやし</v>
      </c>
      <c r="F63" s="32" t="str">
        <f>IF(OR(L63&lt;&gt;"○",入力!AE30=""),"",入力!AE30)</f>
        <v>りお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小栗</v>
      </c>
      <c r="D64" s="32" t="str">
        <f>IF(OR(L64&lt;&gt;"○",入力!AE33=""),"",入力!AE33)</f>
        <v>花音</v>
      </c>
      <c r="E64" s="32" t="str">
        <f>IF(OR(L64&lt;&gt;"○",入力!Z32=""),"",入力!Z32)</f>
        <v>おぐり</v>
      </c>
      <c r="F64" s="32" t="str">
        <f>IF(OR(L64&lt;&gt;"○",入力!AE32=""),"",入力!AE32)</f>
        <v>かのん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2019-04-26T00:22:13Z</cp:lastPrinted>
  <dcterms:created xsi:type="dcterms:W3CDTF">2006-11-03T01:52:14Z</dcterms:created>
  <dcterms:modified xsi:type="dcterms:W3CDTF">2019-04-26T00:27:01Z</dcterms:modified>
</cp:coreProperties>
</file>