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5511\public\★02個人用\21華輪\女子バレー部\名簿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<sst xmlns="http://schemas.openxmlformats.org/spreadsheetml/2006/main" count="1488" uniqueCount="772">
  <si>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</si>
  <si>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</si>
  <si>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</si>
  <si>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</si>
  <si>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</si>
  <si>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</si>
  <si>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</si>
  <si>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</si>
  <si>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</si>
  <si>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</si>
  <si>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</si>
  <si>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</si>
  <si>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</si>
  <si>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</si>
  <si>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</si>
  <si>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</si>
  <si>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</si>
  <si>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</si>
  <si>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</si>
  <si>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</si>
  <si>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</si>
  <si>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</si>
  <si>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</si>
  <si>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</si>
  <si>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</si>
  <si>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</si>
  <si>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</si>
  <si>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</si>
  <si>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</si>
  <si>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</si>
  <si>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</si>
  <si>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</si>
  <si>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</si>
  <si>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</si>
  <si>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</si>
  <si>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</si>
  <si>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</si>
  <si>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</si>
  <si>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</si>
  <si>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</si>
  <si>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</si>
  <si>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</si>
  <si>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</si>
  <si>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</si>
  <si>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</si>
  <si>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</si>
  <si>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</si>
  <si>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</si>
  <si>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</si>
  <si>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</si>
  <si>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</si>
  <si>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</si>
  <si>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</si>
  <si>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</si>
  <si>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</si>
  <si>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</si>
  <si>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</si>
  <si>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</si>
  <si>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</si>
  <si>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</si>
  <si>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</si>
  <si>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</si>
  <si>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</si>
  <si>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</si>
  <si>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</si>
  <si>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</si>
  <si>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</si>
  <si>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</si>
  <si>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</si>
  <si>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</si>
  <si>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</si>
  <si>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</si>
  <si>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</si>
  <si>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</si>
  <si>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</si>
  <si>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</si>
  <si>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</si>
  <si>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</si>
  <si>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</si>
  <si>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</si>
  <si>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</si>
  <si>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</si>
  <si>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</si>
  <si>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</si>
  <si>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</si>
  <si>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</si>
  <si>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</si>
  <si>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</si>
  <si>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</si>
  <si>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</si>
  <si>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</si>
  <si>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</si>
  <si>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</si>
  <si>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</si>
  <si>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</si>
  <si>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</si>
  <si>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</si>
  <si>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</si>
  <si>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</si>
  <si>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</si>
  <si>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</si>
  <si>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</si>
  <si>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</si>
  <si>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</si>
  <si>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</si>
  <si>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</si>
  <si>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</si>
  <si>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</si>
  <si>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</si>
  <si>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</si>
  <si>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</si>
  <si>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</si>
  <si>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</si>
  <si>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</si>
  <si>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</si>
  <si>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</si>
  <si>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</si>
  <si>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</si>
  <si>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</si>
  <si>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</si>
  <si>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</si>
  <si>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</si>
  <si>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</si>
  <si>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</si>
  <si>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</si>
  <si>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</si>
  <si>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</si>
  <si>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</si>
  <si>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</si>
  <si>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</si>
  <si>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</si>
  <si>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</si>
  <si>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</si>
  <si>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</si>
  <si>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</si>
  <si>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</si>
  <si>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</si>
  <si>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</si>
  <si>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</si>
  <si>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</si>
  <si>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</si>
  <si>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</si>
  <si>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</si>
  <si>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</si>
  <si>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</si>
  <si>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</si>
  <si>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</si>
  <si>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</si>
  <si>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</si>
  <si>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</si>
  <si>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</si>
  <si>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</si>
  <si>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</si>
  <si>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</si>
  <si>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</si>
  <si>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</si>
  <si>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</si>
  <si>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</si>
  <si>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</si>
  <si>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</si>
  <si>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</si>
  <si>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</si>
  <si>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</si>
  <si>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</si>
  <si>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</si>
  <si>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</si>
  <si>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</si>
  <si>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</si>
  <si>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</si>
  <si>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</si>
  <si>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</si>
  <si>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</si>
  <si>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</si>
  <si>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</si>
  <si>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</si>
  <si>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</si>
  <si>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</si>
  <si>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</si>
  <si>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</si>
  <si>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</si>
  <si>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</si>
  <si>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</si>
  <si>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</si>
  <si>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</si>
  <si>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</si>
  <si>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</si>
  <si>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</si>
  <si>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</si>
  <si>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</si>
  <si>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</si>
  <si>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</si>
  <si>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</si>
  <si>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</si>
  <si>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</si>
  <si>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</si>
  <si>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</si>
  <si>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</si>
  <si>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</si>
  <si>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</si>
  <si>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</si>
  <si>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</si>
  <si>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</si>
  <si>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</si>
  <si>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</si>
  <si>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</si>
  <si>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</si>
  <si>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</si>
  <si>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</si>
  <si>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</si>
  <si>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</si>
  <si>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</si>
  <si>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</si>
  <si>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</si>
  <si>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</si>
  <si>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</si>
  <si>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</si>
  <si>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</si>
  <si>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</si>
  <si>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</si>
  <si>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</si>
  <si>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</si>
  <si>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</si>
  <si>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</si>
  <si>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</si>
  <si>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</si>
  <si>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</si>
  <si>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</si>
  <si>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</si>
  <si>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</si>
  <si>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</si>
  <si>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</si>
  <si>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</si>
  <si>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</si>
  <si>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</si>
  <si>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</si>
  <si>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</si>
  <si>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</si>
  <si>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</si>
  <si>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</si>
  <si>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</si>
  <si>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</si>
  <si>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</si>
  <si>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</si>
  <si>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</si>
  <si>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</si>
  <si>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</si>
  <si>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</si>
  <si>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</si>
  <si>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</si>
  <si>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</si>
  <si>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</si>
  <si>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</si>
  <si>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</si>
  <si>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</si>
  <si>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</si>
  <si>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</si>
  <si>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</si>
  <si>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</si>
  <si>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</si>
  <si>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</si>
  <si>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</si>
  <si>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</si>
  <si>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</si>
  <si>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</si>
  <si>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</si>
  <si>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</si>
  <si>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</si>
  <si>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</si>
  <si>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</si>
  <si>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</si>
  <si>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</si>
  <si>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</si>
  <si>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</si>
  <si>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</si>
  <si>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</si>
  <si>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</si>
  <si>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</si>
  <si>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</si>
  <si>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</si>
  <si>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</si>
  <si>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</si>
  <si>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</si>
  <si>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</si>
  <si>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</si>
  <si>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</si>
  <si>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</si>
  <si>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</si>
  <si>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</si>
  <si>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</si>
  <si>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</si>
  <si>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</si>
  <si>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</si>
  <si>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</si>
  <si>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</si>
  <si>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</si>
  <si>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</si>
  <si>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</si>
  <si>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</si>
  <si>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</si>
  <si>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</si>
  <si>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</si>
  <si>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</si>
  <si>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</si>
  <si>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</si>
  <si>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</si>
  <si>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</si>
  <si>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</si>
  <si>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</si>
  <si>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</si>
  <si>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</si>
  <si>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</si>
  <si>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</si>
  <si>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</si>
  <si>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</si>
  <si>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</si>
  <si>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</si>
  <si>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</si>
  <si>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</si>
  <si>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</si>
  <si>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</si>
  <si>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</si>
  <si>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</si>
  <si>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</si>
  <si>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</si>
  <si>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</si>
  <si>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</si>
  <si>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</si>
  <si>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</si>
  <si>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</si>
  <si>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</si>
  <si>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</si>
  <si>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</si>
  <si>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</si>
  <si>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</si>
  <si>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</si>
  <si>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</si>
  <si>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</si>
  <si>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</si>
  <si>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</si>
  <si>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</si>
  <si>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</si>
  <si>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</si>
  <si>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</si>
  <si>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</si>
  <si>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</si>
  <si>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</si>
  <si>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</si>
  <si>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</si>
  <si>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</si>
  <si>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</si>
  <si>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</si>
  <si>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</si>
  <si>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</si>
  <si>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</si>
  <si>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</si>
  <si>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</si>
  <si>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</si>
  <si>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</si>
  <si>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</si>
  <si>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</si>
  <si>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</si>
  <si>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</si>
  <si>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</si>
  <si>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</si>
  <si>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</si>
  <si>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</si>
  <si>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</si>
  <si>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</si>
  <si>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</si>
  <si>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</si>
  <si>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</si>
  <si>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</si>
  <si>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</si>
  <si>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</si>
  <si>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</si>
  <si>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</si>
  <si>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</si>
  <si>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</si>
  <si>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</si>
  <si>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</si>
  <si>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</si>
  <si>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</si>
  <si>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</si>
  <si>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</si>
  <si>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</si>
  <si>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</si>
  <si>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</si>
  <si>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</si>
  <si>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</si>
  <si>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</si>
  <si>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</si>
  <si>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</si>
  <si>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</si>
  <si>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</si>
  <si>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</si>
  <si>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</si>
  <si>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</si>
  <si>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</si>
  <si>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</si>
  <si>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</si>
  <si>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</si>
  <si>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</si>
  <si>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</si>
  <si>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</si>
  <si>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</si>
  <si>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</si>
  <si>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</si>
  <si>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</si>
  <si>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</si>
  <si>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</si>
  <si>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</si>
  <si>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</si>
  <si>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</si>
  <si>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</si>
  <si>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</si>
  <si>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</si>
  <si>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</si>
  <si>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</si>
  <si>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</si>
  <si>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</si>
  <si>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</si>
  <si>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</si>
  <si>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</si>
  <si>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</si>
  <si>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</si>
  <si>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</si>
  <si>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</si>
  <si>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</si>
  <si>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</si>
  <si>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</si>
  <si>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</si>
  <si>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</si>
  <si>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</si>
  <si>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</si>
  <si>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</si>
  <si>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</si>
  <si>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</si>
  <si>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</si>
  <si>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</si>
  <si>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</si>
  <si>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</si>
  <si>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</si>
  <si>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</si>
  <si>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</si>
  <si>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</si>
  <si>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</si>
  <si>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</si>
  <si>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</si>
  <si>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</si>
  <si>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</si>
  <si>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</si>
  <si>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</si>
  <si>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</si>
  <si>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</si>
  <si>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</si>
  <si>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</si>
  <si>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</si>
  <si>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</si>
  <si>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</si>
  <si>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</si>
  <si>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</si>
  <si>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</si>
  <si>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</si>
  <si>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</si>
  <si>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</si>
  <si>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</si>
  <si>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</si>
  <si>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</si>
  <si>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</si>
  <si>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</si>
  <si>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</si>
  <si>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</si>
  <si>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</si>
  <si>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</si>
  <si>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</si>
  <si>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</si>
  <si>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</si>
  <si>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</si>
  <si>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</si>
  <si>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</si>
  <si>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</si>
  <si>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</si>
  <si>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</si>
  <si>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</si>
  <si>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</si>
  <si>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</si>
  <si>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</si>
  <si>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</si>
  <si>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</si>
  <si>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</si>
  <si>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</si>
  <si>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</si>
  <si>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</si>
  <si>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</si>
  <si>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</si>
  <si>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</si>
  <si>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</si>
  <si>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</si>
  <si>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</si>
  <si>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</si>
  <si>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</si>
  <si>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</si>
  <si>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</si>
  <si>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</si>
  <si>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</si>
  <si>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</si>
  <si>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</si>
  <si>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</si>
  <si>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</si>
  <si>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</si>
  <si>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</si>
  <si>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</si>
  <si>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</si>
  <si>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</si>
  <si>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</si>
  <si>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</si>
  <si>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</si>
  <si>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</si>
  <si>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</si>
  <si>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</si>
  <si>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</si>
  <si>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</si>
  <si>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</si>
  <si>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</si>
  <si>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</si>
  <si>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</si>
  <si>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</si>
  <si>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</si>
  <si>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</si>
  <si>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</si>
  <si>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</si>
  <si>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</si>
  <si>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</si>
  <si>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</si>
  <si>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</si>
  <si>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</si>
  <si>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</si>
  <si>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</si>
  <si>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</si>
  <si>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</si>
  <si>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</si>
  <si>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</si>
  <si>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</si>
  <si>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</si>
  <si>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</si>
  <si>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</si>
  <si>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</si>
  <si>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</si>
  <si>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</si>
  <si>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</si>
  <si>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</si>
  <si>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</si>
  <si>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</si>
  <si>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</si>
  <si>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</si>
  <si>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</si>
  <si>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</si>
  <si>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</si>
  <si>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</si>
  <si>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</si>
  <si>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</si>
  <si>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</si>
  <si>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</si>
  <si>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</si>
  <si>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</si>
  <si>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</si>
  <si>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</si>
  <si>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</si>
  <si>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</si>
  <si>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</si>
  <si>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</si>
  <si>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</si>
  <si>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</si>
  <si>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</si>
  <si>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</si>
  <si>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</si>
  <si>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</si>
  <si>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</si>
  <si>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</si>
  <si>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</si>
  <si>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</si>
  <si>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</si>
  <si>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</si>
  <si>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</si>
  <si>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Ｆ　Ａ　Ｘ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</si>
  <si>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</si>
  <si>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</si>
  <si>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</si>
  <si>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</si>
  <si>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</si>
  <si>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</si>
  <si>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</si>
  <si>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</si>
  <si>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</si>
  <si>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</si>
  <si>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</si>
  <si>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</si>
  <si>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</si>
  <si>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</si>
  <si>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</si>
  <si>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</si>
  <si>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</si>
  <si>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</si>
  <si>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</si>
  <si>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</si>
  <si>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</si>
  <si>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</si>
  <si>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</si>
  <si>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</si>
  <si>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</si>
  <si>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</si>
  <si>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</si>
  <si>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</si>
  <si>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</si>
  <si>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</si>
  <si>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</si>
  <si>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</si>
  <si>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</si>
  <si>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</si>
  <si>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</si>
  <si>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</si>
  <si>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</si>
  <si>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</si>
  <si>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</si>
  <si>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</si>
  <si>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</si>
  <si>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</si>
  <si>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</si>
  <si>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</si>
  <si>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</si>
  <si>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</si>
  <si>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</si>
  <si>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</si>
  <si>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</si>
  <si>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</si>
  <si>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</si>
  <si>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</si>
  <si>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</si>
  <si>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</si>
  <si>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</si>
  <si>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</si>
  <si>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</si>
  <si>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</si>
  <si>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</si>
  <si>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</si>
  <si>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</si>
  <si>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</si>
  <si>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</si>
  <si>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</si>
  <si>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</si>
  <si>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</si>
  <si>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</si>
  <si>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</si>
  <si>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</si>
  <si>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</si>
  <si>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</si>
  <si>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</si>
  <si>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</si>
  <si>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</si>
  <si>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</si>
  <si>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</si>
  <si>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</si>
  <si>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</si>
  <si>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</si>
  <si>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</si>
  <si>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</si>
  <si>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</si>
  <si>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</si>
  <si>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</si>
  <si>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</si>
  <si>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</si>
  <si>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</si>
  <si>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</si>
  <si>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</si>
  <si>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</si>
  <si>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</si>
  <si>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</si>
  <si>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</si>
  <si>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</si>
  <si>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</si>
  <si>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</si>
  <si>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</si>
  <si>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</si>
  <si>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</si>
  <si>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</si>
  <si>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</si>
  <si>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</si>
  <si>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</si>
  <si>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</si>
  <si>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</si>
  <si>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</si>
  <si>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</si>
  <si>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</si>
  <si>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山本</t>
    <rPh sb="0" eb="2">
      <t>ヤマモト</t>
    </rPh>
    <phoneticPr fontId="2"/>
  </si>
  <si>
    <t>花</t>
    <rPh sb="0" eb="1">
      <t>ハナ</t>
    </rPh>
    <phoneticPr fontId="2"/>
  </si>
  <si>
    <t>ふたみ</t>
    <phoneticPr fontId="2"/>
  </si>
  <si>
    <t>まゆ</t>
    <phoneticPr fontId="2"/>
  </si>
  <si>
    <t>二見</t>
    <rPh sb="0" eb="2">
      <t>フタミ</t>
    </rPh>
    <phoneticPr fontId="2"/>
  </si>
  <si>
    <t>茉由</t>
    <rPh sb="0" eb="2">
      <t>マユ</t>
    </rPh>
    <phoneticPr fontId="2"/>
  </si>
  <si>
    <t>かのう</t>
    <phoneticPr fontId="2"/>
  </si>
  <si>
    <t>狩野</t>
    <rPh sb="0" eb="2">
      <t>カノウ</t>
    </rPh>
    <phoneticPr fontId="2"/>
  </si>
  <si>
    <t>結香</t>
    <rPh sb="0" eb="2">
      <t>ユカ</t>
    </rPh>
    <phoneticPr fontId="2"/>
  </si>
  <si>
    <t>冨樫</t>
    <rPh sb="0" eb="2">
      <t>トガシ</t>
    </rPh>
    <phoneticPr fontId="2"/>
  </si>
  <si>
    <t>わかな</t>
    <phoneticPr fontId="2"/>
  </si>
  <si>
    <t>とみやま</t>
    <phoneticPr fontId="2"/>
  </si>
  <si>
    <t>冨山</t>
    <rPh sb="0" eb="2">
      <t>トミヤマ</t>
    </rPh>
    <phoneticPr fontId="2"/>
  </si>
  <si>
    <t>陽奈</t>
    <rPh sb="0" eb="2">
      <t>ハルナ</t>
    </rPh>
    <phoneticPr fontId="2"/>
  </si>
  <si>
    <t>のあ</t>
    <phoneticPr fontId="2"/>
  </si>
  <si>
    <t>齋藤</t>
    <rPh sb="0" eb="2">
      <t>サイトウ</t>
    </rPh>
    <phoneticPr fontId="2"/>
  </si>
  <si>
    <t>暖采</t>
    <rPh sb="0" eb="1">
      <t>アタタ</t>
    </rPh>
    <rPh sb="1" eb="2">
      <t>サイ</t>
    </rPh>
    <phoneticPr fontId="2"/>
  </si>
  <si>
    <t>やまもと</t>
    <phoneticPr fontId="2"/>
  </si>
  <si>
    <t>はな</t>
    <phoneticPr fontId="2"/>
  </si>
  <si>
    <t>ゆか</t>
    <phoneticPr fontId="2"/>
  </si>
  <si>
    <t>はるな</t>
    <phoneticPr fontId="2"/>
  </si>
  <si>
    <t>さいとう</t>
    <phoneticPr fontId="2"/>
  </si>
  <si>
    <t>なかやま</t>
    <phoneticPr fontId="2"/>
  </si>
  <si>
    <t>ことは</t>
    <phoneticPr fontId="2"/>
  </si>
  <si>
    <t>中山</t>
    <rPh sb="0" eb="2">
      <t>ナカヤマ</t>
    </rPh>
    <phoneticPr fontId="2"/>
  </si>
  <si>
    <t>琴葉</t>
    <rPh sb="0" eb="1">
      <t>コト</t>
    </rPh>
    <rPh sb="1" eb="2">
      <t>ハ</t>
    </rPh>
    <phoneticPr fontId="2"/>
  </si>
  <si>
    <t>さとう</t>
    <phoneticPr fontId="2"/>
  </si>
  <si>
    <t>ちひろ</t>
    <phoneticPr fontId="2"/>
  </si>
  <si>
    <t>佐藤</t>
    <rPh sb="0" eb="2">
      <t>サトウ</t>
    </rPh>
    <phoneticPr fontId="2"/>
  </si>
  <si>
    <t>知優</t>
    <rPh sb="0" eb="1">
      <t>チ</t>
    </rPh>
    <rPh sb="1" eb="2">
      <t>ユウ</t>
    </rPh>
    <phoneticPr fontId="2"/>
  </si>
  <si>
    <t>しょうじ</t>
    <phoneticPr fontId="2"/>
  </si>
  <si>
    <t>あやの</t>
    <phoneticPr fontId="2"/>
  </si>
  <si>
    <t>庄司</t>
    <rPh sb="0" eb="2">
      <t>ショウジ</t>
    </rPh>
    <phoneticPr fontId="2"/>
  </si>
  <si>
    <t>彩乃</t>
    <rPh sb="0" eb="2">
      <t>アヤノ</t>
    </rPh>
    <phoneticPr fontId="2"/>
  </si>
  <si>
    <t>ほんだ</t>
    <phoneticPr fontId="2"/>
  </si>
  <si>
    <t>しおり</t>
    <phoneticPr fontId="2"/>
  </si>
  <si>
    <t>本田</t>
    <rPh sb="0" eb="2">
      <t>ホンダ</t>
    </rPh>
    <phoneticPr fontId="2"/>
  </si>
  <si>
    <t>詩織</t>
    <rPh sb="0" eb="2">
      <t>シオリ</t>
    </rPh>
    <phoneticPr fontId="2"/>
  </si>
  <si>
    <t>ふみやま</t>
    <phoneticPr fontId="2"/>
  </si>
  <si>
    <t>よしか</t>
    <phoneticPr fontId="2"/>
  </si>
  <si>
    <t>文山</t>
    <rPh sb="0" eb="2">
      <t>フミヤマ</t>
    </rPh>
    <phoneticPr fontId="2"/>
  </si>
  <si>
    <t>慶香</t>
    <rPh sb="0" eb="1">
      <t>ケイ</t>
    </rPh>
    <rPh sb="1" eb="2">
      <t>カ</t>
    </rPh>
    <phoneticPr fontId="2"/>
  </si>
  <si>
    <t>山本</t>
    <rPh sb="0" eb="2">
      <t>ヤマモト</t>
    </rPh>
    <phoneticPr fontId="2"/>
  </si>
  <si>
    <t>花</t>
    <rPh sb="0" eb="1">
      <t>ハナ</t>
    </rPh>
    <phoneticPr fontId="2"/>
  </si>
  <si>
    <t>やまもと</t>
    <phoneticPr fontId="2"/>
  </si>
  <si>
    <t>はな</t>
    <phoneticPr fontId="2"/>
  </si>
  <si>
    <t>長野</t>
    <rPh sb="0" eb="2">
      <t>ナガノ</t>
    </rPh>
    <phoneticPr fontId="2"/>
  </si>
  <si>
    <t>敏勝</t>
    <rPh sb="0" eb="2">
      <t>トシカツ</t>
    </rPh>
    <phoneticPr fontId="2"/>
  </si>
  <si>
    <t>ながの</t>
    <phoneticPr fontId="2"/>
  </si>
  <si>
    <t>としかつ</t>
    <phoneticPr fontId="2"/>
  </si>
  <si>
    <t>華輪</t>
    <rPh sb="0" eb="1">
      <t>ハナ</t>
    </rPh>
    <rPh sb="1" eb="2">
      <t>ワ</t>
    </rPh>
    <phoneticPr fontId="2"/>
  </si>
  <si>
    <t>努</t>
    <rPh sb="0" eb="1">
      <t>ツトム</t>
    </rPh>
    <phoneticPr fontId="2"/>
  </si>
  <si>
    <t>はなわ</t>
    <phoneticPr fontId="2"/>
  </si>
  <si>
    <t>つとむ</t>
    <phoneticPr fontId="2"/>
  </si>
  <si>
    <t>黒川</t>
    <rPh sb="0" eb="2">
      <t>クロカワ</t>
    </rPh>
    <phoneticPr fontId="2"/>
  </si>
  <si>
    <t>優由</t>
    <rPh sb="0" eb="1">
      <t>ユウ</t>
    </rPh>
    <rPh sb="1" eb="2">
      <t>ユ</t>
    </rPh>
    <phoneticPr fontId="2"/>
  </si>
  <si>
    <t>くろかわ</t>
    <phoneticPr fontId="2"/>
  </si>
  <si>
    <t>ゆゆ</t>
    <phoneticPr fontId="2"/>
  </si>
  <si>
    <t>とがし</t>
    <phoneticPr fontId="2"/>
  </si>
  <si>
    <t>わかな</t>
    <phoneticPr fontId="2"/>
  </si>
  <si>
    <t>福澤</t>
    <rPh sb="0" eb="2">
      <t>フクサワ</t>
    </rPh>
    <phoneticPr fontId="2"/>
  </si>
  <si>
    <t>ふくさわ</t>
    <phoneticPr fontId="2"/>
  </si>
  <si>
    <t>みらい</t>
    <phoneticPr fontId="2"/>
  </si>
  <si>
    <t>未来</t>
    <rPh sb="0" eb="2">
      <t>ミライ</t>
    </rPh>
    <phoneticPr fontId="2"/>
  </si>
  <si>
    <t>045</t>
    <phoneticPr fontId="2"/>
  </si>
  <si>
    <t>―</t>
    <phoneticPr fontId="2"/>
  </si>
  <si>
    <t>775</t>
    <phoneticPr fontId="2"/>
  </si>
  <si>
    <t>3801</t>
    <phoneticPr fontId="2"/>
  </si>
  <si>
    <t>045</t>
    <phoneticPr fontId="2"/>
  </si>
  <si>
    <t>773</t>
    <phoneticPr fontId="2"/>
  </si>
  <si>
    <t>―</t>
    <phoneticPr fontId="2"/>
  </si>
  <si>
    <t>9487</t>
    <phoneticPr fontId="2"/>
  </si>
  <si>
    <t>236</t>
    <phoneticPr fontId="2"/>
  </si>
  <si>
    <t>-</t>
    <phoneticPr fontId="2"/>
  </si>
  <si>
    <t>0052</t>
    <phoneticPr fontId="2"/>
  </si>
  <si>
    <t>横浜市金沢区
富岡西１丁目７３－１</t>
    <rPh sb="0" eb="3">
      <t>ヨコハマシ</t>
    </rPh>
    <rPh sb="3" eb="6">
      <t>カナザワク</t>
    </rPh>
    <rPh sb="7" eb="9">
      <t>トミオカ</t>
    </rPh>
    <rPh sb="9" eb="10">
      <t>ニシ</t>
    </rPh>
    <rPh sb="11" eb="13">
      <t>チョウメ</t>
    </rPh>
    <phoneticPr fontId="2"/>
  </si>
  <si>
    <t>H31</t>
    <phoneticPr fontId="2"/>
  </si>
  <si>
    <t>横浜市立小田中学校</t>
    <rPh sb="0" eb="4">
      <t>ヨコハマシリツ</t>
    </rPh>
    <rPh sb="4" eb="6">
      <t>コダ</t>
    </rPh>
    <rPh sb="6" eb="9">
      <t>チュウガッコウ</t>
    </rPh>
    <phoneticPr fontId="2"/>
  </si>
  <si>
    <t>池田　ゆかり</t>
    <rPh sb="0" eb="2">
      <t>イケダ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</si>
</sst>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36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vertical="center" shrinkToFit="1"/>
    </xf>
    <xf numFmtId="0" fontId="5" fillId="2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600</v>
      </c>
      <c r="C194" s="10">
        <v>2</v>
      </c>
      <c r="E194" s="10" t="s">
        <v>601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691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586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587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588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595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599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598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596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597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676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683</v>
      </c>
      <c r="G37" s="63"/>
      <c r="H37" s="62"/>
      <c r="I37" s="62"/>
      <c r="J37" s="63" t="s">
        <v>677</v>
      </c>
      <c r="K37" s="63"/>
      <c r="L37" s="62"/>
      <c r="M37" s="62"/>
      <c r="N37" s="63" t="s">
        <v>678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679</v>
      </c>
      <c r="B39" s="57" t="s">
        <v>692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680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681</v>
      </c>
      <c r="AM39" s="61"/>
    </row>
    <row r="40" spans="1:43" ht="10.9" customHeight="1"/>
    <row r="41" spans="1:43" ht="24" customHeight="1">
      <c r="A41" s="49" t="s">
        <v>682</v>
      </c>
      <c r="B41" s="57" t="s">
        <v>692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680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681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X42" sqref="X4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1175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横浜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50" t="str">
        <f>IF(S2="","",VLOOKUP(S2,チーム番号!A2:E501,5,FALSE))</f>
        <v>横浜市立小田中学校</v>
      </c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53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5"/>
      <c r="AB4" s="105" t="s">
        <v>757</v>
      </c>
      <c r="AC4" s="106"/>
      <c r="AD4" s="106"/>
      <c r="AE4" s="106"/>
      <c r="AF4" s="430" t="s">
        <v>758</v>
      </c>
      <c r="AG4" s="106" t="s">
        <v>759</v>
      </c>
      <c r="AH4" s="106"/>
      <c r="AI4" s="106"/>
      <c r="AJ4" s="106"/>
      <c r="AK4" s="430" t="s">
        <v>3</v>
      </c>
      <c r="AL4" s="106" t="s">
        <v>760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433" t="s">
        <v>768</v>
      </c>
      <c r="M5" s="434"/>
      <c r="N5" s="434"/>
      <c r="O5" s="434"/>
      <c r="P5" s="434"/>
      <c r="Q5" s="434"/>
      <c r="R5" s="434"/>
      <c r="S5" s="434"/>
      <c r="T5" s="434"/>
      <c r="U5" s="434"/>
      <c r="V5" s="434"/>
      <c r="W5" s="434"/>
      <c r="X5" s="434"/>
      <c r="Y5" s="434"/>
      <c r="Z5" s="434"/>
      <c r="AA5" s="405"/>
      <c r="AB5" s="119" t="s">
        <v>584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765</v>
      </c>
      <c r="G6" s="123"/>
      <c r="H6" s="432" t="s">
        <v>766</v>
      </c>
      <c r="I6" s="124" t="s">
        <v>767</v>
      </c>
      <c r="J6" s="124"/>
      <c r="K6" s="125"/>
      <c r="L6" s="435"/>
      <c r="M6" s="435"/>
      <c r="N6" s="435"/>
      <c r="O6" s="435"/>
      <c r="P6" s="435"/>
      <c r="Q6" s="435"/>
      <c r="R6" s="435"/>
      <c r="S6" s="435"/>
      <c r="T6" s="435"/>
      <c r="U6" s="435"/>
      <c r="V6" s="435"/>
      <c r="W6" s="435"/>
      <c r="X6" s="435"/>
      <c r="Y6" s="435"/>
      <c r="Z6" s="435"/>
      <c r="AA6" s="423"/>
      <c r="AB6" s="126" t="s">
        <v>761</v>
      </c>
      <c r="AC6" s="89"/>
      <c r="AD6" s="89"/>
      <c r="AE6" s="89"/>
      <c r="AF6" s="431" t="s">
        <v>3</v>
      </c>
      <c r="AG6" s="89" t="s">
        <v>762</v>
      </c>
      <c r="AH6" s="89"/>
      <c r="AI6" s="89"/>
      <c r="AJ6" s="89"/>
      <c r="AK6" s="431" t="s">
        <v>763</v>
      </c>
      <c r="AL6" s="89" t="s">
        <v>764</v>
      </c>
      <c r="AM6" s="89"/>
      <c r="AN6" s="89"/>
      <c r="AO6" s="90"/>
    </row>
    <row r="7" spans="1:41" s="2" customFormat="1" ht="30" customHeight="1" thickBot="1">
      <c r="A7" s="66" t="s">
        <v>586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587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588</v>
      </c>
      <c r="C8" s="78"/>
      <c r="D8" s="78"/>
      <c r="E8" s="79"/>
      <c r="F8" s="250" t="str">
        <f>IF(S7="","",VLOOKUP(S7,チーム番号!A2:E501,5,FALSE))</f>
        <v/>
      </c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1"/>
      <c r="Y8" s="251"/>
      <c r="Z8" s="251"/>
      <c r="AA8" s="25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53"/>
      <c r="G9" s="254"/>
      <c r="H9" s="254"/>
      <c r="I9" s="254"/>
      <c r="J9" s="254"/>
      <c r="K9" s="254"/>
      <c r="L9" s="254"/>
      <c r="M9" s="254"/>
      <c r="N9" s="254"/>
      <c r="O9" s="254"/>
      <c r="P9" s="254"/>
      <c r="Q9" s="254"/>
      <c r="R9" s="254"/>
      <c r="S9" s="254"/>
      <c r="T9" s="254"/>
      <c r="U9" s="254"/>
      <c r="V9" s="254"/>
      <c r="W9" s="254"/>
      <c r="X9" s="254"/>
      <c r="Y9" s="254"/>
      <c r="Z9" s="254"/>
      <c r="AA9" s="255"/>
      <c r="AB9" s="105"/>
      <c r="AC9" s="106"/>
      <c r="AD9" s="106"/>
      <c r="AE9" s="106"/>
      <c r="AF9" s="4" t="s">
        <v>585</v>
      </c>
      <c r="AG9" s="106"/>
      <c r="AH9" s="106"/>
      <c r="AI9" s="106"/>
      <c r="AJ9" s="106"/>
      <c r="AK9" s="4" t="s">
        <v>585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589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56"/>
      <c r="C11" s="257"/>
      <c r="D11" s="257"/>
      <c r="E11" s="258"/>
      <c r="F11" s="261"/>
      <c r="G11" s="262"/>
      <c r="H11" s="51" t="s">
        <v>590</v>
      </c>
      <c r="I11" s="263"/>
      <c r="J11" s="263"/>
      <c r="K11" s="264"/>
      <c r="L11" s="259"/>
      <c r="M11" s="259"/>
      <c r="N11" s="259"/>
      <c r="O11" s="259"/>
      <c r="P11" s="259"/>
      <c r="Q11" s="259"/>
      <c r="R11" s="259"/>
      <c r="S11" s="259"/>
      <c r="T11" s="259"/>
      <c r="U11" s="259"/>
      <c r="V11" s="259"/>
      <c r="W11" s="259"/>
      <c r="X11" s="259"/>
      <c r="Y11" s="259"/>
      <c r="Z11" s="259"/>
      <c r="AA11" s="260"/>
      <c r="AB11" s="265"/>
      <c r="AC11" s="266"/>
      <c r="AD11" s="266"/>
      <c r="AE11" s="266"/>
      <c r="AF11" s="52" t="s">
        <v>585</v>
      </c>
      <c r="AG11" s="266"/>
      <c r="AH11" s="266"/>
      <c r="AI11" s="266"/>
      <c r="AJ11" s="266"/>
      <c r="AK11" s="52" t="s">
        <v>585</v>
      </c>
      <c r="AL11" s="266"/>
      <c r="AM11" s="266"/>
      <c r="AN11" s="266"/>
      <c r="AO11" s="267"/>
    </row>
    <row r="12" spans="1:41" ht="13.5" customHeight="1">
      <c r="B12" s="271" t="s">
        <v>689</v>
      </c>
      <c r="C12" s="272"/>
      <c r="D12" s="272"/>
      <c r="E12" s="273"/>
      <c r="F12" s="274" t="s">
        <v>745</v>
      </c>
      <c r="G12" s="275"/>
      <c r="H12" s="275"/>
      <c r="I12" s="275"/>
      <c r="J12" s="275"/>
      <c r="K12" s="275" t="s">
        <v>746</v>
      </c>
      <c r="L12" s="275"/>
      <c r="M12" s="275"/>
      <c r="N12" s="275"/>
      <c r="O12" s="276"/>
      <c r="P12" s="280" t="s">
        <v>545</v>
      </c>
      <c r="Q12" s="281"/>
      <c r="R12" s="281"/>
      <c r="S12" s="281"/>
      <c r="T12" s="281"/>
      <c r="U12" s="282"/>
      <c r="V12" s="271" t="s">
        <v>0</v>
      </c>
      <c r="W12" s="272"/>
      <c r="X12" s="272"/>
      <c r="Y12" s="273"/>
      <c r="Z12" s="274" t="s">
        <v>741</v>
      </c>
      <c r="AA12" s="275"/>
      <c r="AB12" s="275"/>
      <c r="AC12" s="275"/>
      <c r="AD12" s="275"/>
      <c r="AE12" s="275" t="s">
        <v>742</v>
      </c>
      <c r="AF12" s="275"/>
      <c r="AG12" s="275"/>
      <c r="AH12" s="275"/>
      <c r="AI12" s="276"/>
      <c r="AJ12" s="280" t="s">
        <v>591</v>
      </c>
      <c r="AK12" s="281"/>
      <c r="AL12" s="281"/>
      <c r="AM12" s="281"/>
      <c r="AN12" s="281"/>
      <c r="AO12" s="282"/>
    </row>
    <row r="13" spans="1:41" ht="15" customHeight="1">
      <c r="B13" s="277" t="s">
        <v>6</v>
      </c>
      <c r="C13" s="278"/>
      <c r="D13" s="278"/>
      <c r="E13" s="279"/>
      <c r="F13" s="286" t="s">
        <v>743</v>
      </c>
      <c r="G13" s="259"/>
      <c r="H13" s="259"/>
      <c r="I13" s="259"/>
      <c r="J13" s="287"/>
      <c r="K13" s="259" t="s">
        <v>744</v>
      </c>
      <c r="L13" s="259"/>
      <c r="M13" s="259"/>
      <c r="N13" s="259"/>
      <c r="O13" s="260"/>
      <c r="P13" s="55" t="s">
        <v>544</v>
      </c>
      <c r="Q13" s="289" t="s">
        <v>684</v>
      </c>
      <c r="R13" s="289"/>
      <c r="S13" s="289"/>
      <c r="T13" s="289"/>
      <c r="U13" s="290"/>
      <c r="V13" s="277" t="s">
        <v>592</v>
      </c>
      <c r="W13" s="278"/>
      <c r="X13" s="278"/>
      <c r="Y13" s="279"/>
      <c r="Z13" s="286" t="s">
        <v>739</v>
      </c>
      <c r="AA13" s="259"/>
      <c r="AB13" s="259"/>
      <c r="AC13" s="259"/>
      <c r="AD13" s="287"/>
      <c r="AE13" s="259" t="s">
        <v>740</v>
      </c>
      <c r="AF13" s="259"/>
      <c r="AG13" s="259"/>
      <c r="AH13" s="259"/>
      <c r="AI13" s="260"/>
      <c r="AJ13" s="56" t="s">
        <v>544</v>
      </c>
      <c r="AK13" s="289" t="s">
        <v>686</v>
      </c>
      <c r="AL13" s="289"/>
      <c r="AM13" s="289"/>
      <c r="AN13" s="289"/>
      <c r="AO13" s="29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88"/>
      <c r="K14" s="117"/>
      <c r="L14" s="117"/>
      <c r="M14" s="117"/>
      <c r="N14" s="117"/>
      <c r="O14" s="118"/>
      <c r="P14" s="46"/>
      <c r="Q14" s="291" t="s">
        <v>685</v>
      </c>
      <c r="R14" s="291"/>
      <c r="S14" s="291"/>
      <c r="T14" s="291"/>
      <c r="U14" s="292"/>
      <c r="V14" s="111"/>
      <c r="W14" s="112"/>
      <c r="X14" s="112"/>
      <c r="Y14" s="113"/>
      <c r="Z14" s="129"/>
      <c r="AA14" s="117"/>
      <c r="AB14" s="117"/>
      <c r="AC14" s="117"/>
      <c r="AD14" s="288"/>
      <c r="AE14" s="117"/>
      <c r="AF14" s="117"/>
      <c r="AG14" s="117"/>
      <c r="AH14" s="117"/>
      <c r="AI14" s="118"/>
      <c r="AJ14" s="53"/>
      <c r="AK14" s="291" t="s">
        <v>687</v>
      </c>
      <c r="AL14" s="291"/>
      <c r="AM14" s="291"/>
      <c r="AN14" s="291"/>
      <c r="AO14" s="292"/>
    </row>
    <row r="15" spans="1:41" ht="13.5" customHeight="1">
      <c r="B15" s="271" t="s">
        <v>689</v>
      </c>
      <c r="C15" s="272"/>
      <c r="D15" s="272"/>
      <c r="E15" s="273"/>
      <c r="F15" s="274" t="s">
        <v>749</v>
      </c>
      <c r="G15" s="275"/>
      <c r="H15" s="275"/>
      <c r="I15" s="275"/>
      <c r="J15" s="275"/>
      <c r="K15" s="275" t="s">
        <v>750</v>
      </c>
      <c r="L15" s="275"/>
      <c r="M15" s="275"/>
      <c r="N15" s="275"/>
      <c r="O15" s="276"/>
      <c r="P15" s="280" t="s">
        <v>545</v>
      </c>
      <c r="Q15" s="281"/>
      <c r="R15" s="281"/>
      <c r="S15" s="281"/>
      <c r="T15" s="281"/>
      <c r="U15" s="282"/>
      <c r="V15" s="271" t="s">
        <v>593</v>
      </c>
      <c r="W15" s="272"/>
      <c r="X15" s="272"/>
      <c r="Y15" s="273"/>
      <c r="Z15" s="274" t="s">
        <v>737</v>
      </c>
      <c r="AA15" s="275"/>
      <c r="AB15" s="275"/>
      <c r="AC15" s="275"/>
      <c r="AD15" s="275"/>
      <c r="AE15" s="275" t="s">
        <v>738</v>
      </c>
      <c r="AF15" s="275"/>
      <c r="AG15" s="275"/>
      <c r="AH15" s="275"/>
      <c r="AI15" s="285"/>
      <c r="AJ15" s="283" t="s">
        <v>674</v>
      </c>
      <c r="AK15" s="283"/>
      <c r="AL15" s="283"/>
      <c r="AM15" s="283"/>
      <c r="AN15" s="283"/>
      <c r="AO15" s="284"/>
    </row>
    <row r="16" spans="1:41" ht="15" customHeight="1">
      <c r="B16" s="277" t="s">
        <v>690</v>
      </c>
      <c r="C16" s="278"/>
      <c r="D16" s="278"/>
      <c r="E16" s="278"/>
      <c r="F16" s="286" t="s">
        <v>747</v>
      </c>
      <c r="G16" s="259"/>
      <c r="H16" s="259"/>
      <c r="I16" s="259"/>
      <c r="J16" s="287"/>
      <c r="K16" s="259" t="s">
        <v>748</v>
      </c>
      <c r="L16" s="259"/>
      <c r="M16" s="259"/>
      <c r="N16" s="259"/>
      <c r="O16" s="260"/>
      <c r="P16" s="55" t="s">
        <v>544</v>
      </c>
      <c r="Q16" s="289" t="s">
        <v>688</v>
      </c>
      <c r="R16" s="289"/>
      <c r="S16" s="289"/>
      <c r="T16" s="289"/>
      <c r="U16" s="290"/>
      <c r="V16" s="277" t="s">
        <v>9</v>
      </c>
      <c r="W16" s="278"/>
      <c r="X16" s="278"/>
      <c r="Y16" s="278"/>
      <c r="Z16" s="286" t="s">
        <v>735</v>
      </c>
      <c r="AA16" s="259"/>
      <c r="AB16" s="259"/>
      <c r="AC16" s="259"/>
      <c r="AD16" s="287"/>
      <c r="AE16" s="259" t="s">
        <v>736</v>
      </c>
      <c r="AF16" s="259"/>
      <c r="AG16" s="259"/>
      <c r="AH16" s="259"/>
      <c r="AI16" s="293"/>
      <c r="AJ16" s="294">
        <v>0</v>
      </c>
      <c r="AK16" s="294"/>
      <c r="AL16" s="294"/>
      <c r="AM16" s="294"/>
      <c r="AN16" s="294"/>
      <c r="AO16" s="29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88"/>
      <c r="K17" s="117"/>
      <c r="L17" s="117"/>
      <c r="M17" s="117"/>
      <c r="N17" s="117"/>
      <c r="O17" s="118"/>
      <c r="P17" s="47"/>
      <c r="Q17" s="291" t="s">
        <v>684</v>
      </c>
      <c r="R17" s="291"/>
      <c r="S17" s="291"/>
      <c r="T17" s="291"/>
      <c r="U17" s="292"/>
      <c r="V17" s="111"/>
      <c r="W17" s="112"/>
      <c r="X17" s="112"/>
      <c r="Y17" s="112"/>
      <c r="Z17" s="129"/>
      <c r="AA17" s="117"/>
      <c r="AB17" s="117"/>
      <c r="AC17" s="117"/>
      <c r="AD17" s="288"/>
      <c r="AE17" s="117"/>
      <c r="AF17" s="117"/>
      <c r="AG17" s="117"/>
      <c r="AH17" s="117"/>
      <c r="AI17" s="131"/>
      <c r="AJ17" s="296"/>
      <c r="AK17" s="296"/>
      <c r="AL17" s="296"/>
      <c r="AM17" s="296"/>
      <c r="AN17" s="296"/>
      <c r="AO17" s="29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594</v>
      </c>
      <c r="C20" s="185"/>
      <c r="D20" s="188" t="s">
        <v>12</v>
      </c>
      <c r="E20" s="188"/>
      <c r="F20" s="190" t="s">
        <v>593</v>
      </c>
      <c r="G20" s="191"/>
      <c r="H20" s="191"/>
      <c r="I20" s="191"/>
      <c r="J20" s="191"/>
      <c r="K20" s="191" t="s">
        <v>593</v>
      </c>
      <c r="L20" s="191"/>
      <c r="M20" s="191"/>
      <c r="N20" s="191"/>
      <c r="O20" s="192"/>
      <c r="P20" s="177" t="s">
        <v>576</v>
      </c>
      <c r="Q20" s="178"/>
      <c r="R20" s="245" t="s">
        <v>15</v>
      </c>
      <c r="S20" s="246"/>
      <c r="T20" s="245" t="s">
        <v>16</v>
      </c>
      <c r="U20" s="248"/>
      <c r="V20" s="184" t="s">
        <v>594</v>
      </c>
      <c r="W20" s="185"/>
      <c r="X20" s="188" t="s">
        <v>12</v>
      </c>
      <c r="Y20" s="188"/>
      <c r="Z20" s="190" t="s">
        <v>593</v>
      </c>
      <c r="AA20" s="191"/>
      <c r="AB20" s="191"/>
      <c r="AC20" s="191"/>
      <c r="AD20" s="191"/>
      <c r="AE20" s="191" t="s">
        <v>593</v>
      </c>
      <c r="AF20" s="191"/>
      <c r="AG20" s="191"/>
      <c r="AH20" s="191"/>
      <c r="AI20" s="192"/>
      <c r="AJ20" s="177" t="s">
        <v>576</v>
      </c>
      <c r="AK20" s="178"/>
      <c r="AL20" s="245" t="s">
        <v>15</v>
      </c>
      <c r="AM20" s="246"/>
      <c r="AN20" s="245" t="s">
        <v>16</v>
      </c>
      <c r="AO20" s="24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47"/>
      <c r="S21" s="247"/>
      <c r="T21" s="247"/>
      <c r="U21" s="24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47"/>
      <c r="AM21" s="247"/>
      <c r="AN21" s="247"/>
      <c r="AO21" s="249"/>
    </row>
    <row r="22" spans="2:41" ht="13.5" customHeight="1" thickTop="1">
      <c r="B22" s="196">
        <v>1</v>
      </c>
      <c r="C22" s="197"/>
      <c r="D22" s="388">
        <v>1</v>
      </c>
      <c r="E22" s="388"/>
      <c r="F22" s="389" t="s">
        <v>710</v>
      </c>
      <c r="G22" s="390"/>
      <c r="H22" s="390"/>
      <c r="I22" s="390"/>
      <c r="J22" s="390"/>
      <c r="K22" s="390" t="s">
        <v>711</v>
      </c>
      <c r="L22" s="390"/>
      <c r="M22" s="390"/>
      <c r="N22" s="390"/>
      <c r="O22" s="391"/>
      <c r="P22" s="388">
        <v>2</v>
      </c>
      <c r="Q22" s="388"/>
      <c r="R22" s="392">
        <v>162</v>
      </c>
      <c r="S22" s="393"/>
      <c r="T22" s="392" t="s">
        <v>544</v>
      </c>
      <c r="U22" s="393"/>
      <c r="V22" s="196">
        <v>7</v>
      </c>
      <c r="W22" s="197"/>
      <c r="X22" s="388">
        <v>7</v>
      </c>
      <c r="Y22" s="388"/>
      <c r="Z22" s="389" t="s">
        <v>715</v>
      </c>
      <c r="AA22" s="390"/>
      <c r="AB22" s="390"/>
      <c r="AC22" s="390"/>
      <c r="AD22" s="390"/>
      <c r="AE22" s="390" t="s">
        <v>716</v>
      </c>
      <c r="AF22" s="390"/>
      <c r="AG22" s="390"/>
      <c r="AH22" s="390"/>
      <c r="AI22" s="391"/>
      <c r="AJ22" s="388">
        <v>2</v>
      </c>
      <c r="AK22" s="388"/>
      <c r="AL22" s="392">
        <v>161</v>
      </c>
      <c r="AM22" s="393"/>
      <c r="AN22" s="426" t="s">
        <v>595</v>
      </c>
      <c r="AO22" s="427"/>
    </row>
    <row r="23" spans="2:41" ht="30" customHeight="1">
      <c r="B23" s="198"/>
      <c r="C23" s="199"/>
      <c r="D23" s="394"/>
      <c r="E23" s="394"/>
      <c r="F23" s="395" t="s">
        <v>693</v>
      </c>
      <c r="G23" s="396"/>
      <c r="H23" s="396"/>
      <c r="I23" s="396"/>
      <c r="J23" s="396"/>
      <c r="K23" s="396" t="s">
        <v>694</v>
      </c>
      <c r="L23" s="396"/>
      <c r="M23" s="396"/>
      <c r="N23" s="396"/>
      <c r="O23" s="397"/>
      <c r="P23" s="394"/>
      <c r="Q23" s="394"/>
      <c r="R23" s="398"/>
      <c r="S23" s="399"/>
      <c r="T23" s="398"/>
      <c r="U23" s="399"/>
      <c r="V23" s="198"/>
      <c r="W23" s="199"/>
      <c r="X23" s="394"/>
      <c r="Y23" s="394"/>
      <c r="Z23" s="395" t="s">
        <v>717</v>
      </c>
      <c r="AA23" s="396"/>
      <c r="AB23" s="396"/>
      <c r="AC23" s="396"/>
      <c r="AD23" s="396"/>
      <c r="AE23" s="396" t="s">
        <v>718</v>
      </c>
      <c r="AF23" s="396"/>
      <c r="AG23" s="396"/>
      <c r="AH23" s="396"/>
      <c r="AI23" s="397"/>
      <c r="AJ23" s="394"/>
      <c r="AK23" s="394"/>
      <c r="AL23" s="398"/>
      <c r="AM23" s="399"/>
      <c r="AN23" s="428"/>
      <c r="AO23" s="429"/>
    </row>
    <row r="24" spans="2:41" ht="13.5" customHeight="1">
      <c r="B24" s="208">
        <v>2</v>
      </c>
      <c r="C24" s="209"/>
      <c r="D24" s="400">
        <v>2</v>
      </c>
      <c r="E24" s="400"/>
      <c r="F24" s="401" t="s">
        <v>727</v>
      </c>
      <c r="G24" s="402"/>
      <c r="H24" s="402"/>
      <c r="I24" s="402"/>
      <c r="J24" s="402"/>
      <c r="K24" s="402" t="s">
        <v>728</v>
      </c>
      <c r="L24" s="402"/>
      <c r="M24" s="402"/>
      <c r="N24" s="402"/>
      <c r="O24" s="403"/>
      <c r="P24" s="400">
        <v>2</v>
      </c>
      <c r="Q24" s="400"/>
      <c r="R24" s="404">
        <v>157</v>
      </c>
      <c r="S24" s="405"/>
      <c r="T24" s="406" t="s">
        <v>544</v>
      </c>
      <c r="U24" s="407"/>
      <c r="V24" s="208">
        <v>8</v>
      </c>
      <c r="W24" s="209"/>
      <c r="X24" s="400">
        <v>8</v>
      </c>
      <c r="Y24" s="400"/>
      <c r="Z24" s="401" t="s">
        <v>719</v>
      </c>
      <c r="AA24" s="402"/>
      <c r="AB24" s="402"/>
      <c r="AC24" s="402"/>
      <c r="AD24" s="402"/>
      <c r="AE24" s="402" t="s">
        <v>720</v>
      </c>
      <c r="AF24" s="402"/>
      <c r="AG24" s="402"/>
      <c r="AH24" s="402"/>
      <c r="AI24" s="403"/>
      <c r="AJ24" s="400">
        <v>1</v>
      </c>
      <c r="AK24" s="400"/>
      <c r="AL24" s="404">
        <v>155</v>
      </c>
      <c r="AM24" s="405"/>
      <c r="AN24" s="416" t="s">
        <v>544</v>
      </c>
      <c r="AO24" s="417"/>
    </row>
    <row r="25" spans="2:41" ht="30" customHeight="1">
      <c r="B25" s="210"/>
      <c r="C25" s="211"/>
      <c r="D25" s="408"/>
      <c r="E25" s="408"/>
      <c r="F25" s="409" t="s">
        <v>729</v>
      </c>
      <c r="G25" s="410"/>
      <c r="H25" s="410"/>
      <c r="I25" s="410"/>
      <c r="J25" s="410"/>
      <c r="K25" s="410" t="s">
        <v>730</v>
      </c>
      <c r="L25" s="410"/>
      <c r="M25" s="410"/>
      <c r="N25" s="410"/>
      <c r="O25" s="411"/>
      <c r="P25" s="408"/>
      <c r="Q25" s="408"/>
      <c r="R25" s="398"/>
      <c r="S25" s="399"/>
      <c r="T25" s="412"/>
      <c r="U25" s="413"/>
      <c r="V25" s="210"/>
      <c r="W25" s="211"/>
      <c r="X25" s="408"/>
      <c r="Y25" s="408"/>
      <c r="Z25" s="409" t="s">
        <v>721</v>
      </c>
      <c r="AA25" s="410"/>
      <c r="AB25" s="410"/>
      <c r="AC25" s="410"/>
      <c r="AD25" s="410"/>
      <c r="AE25" s="410" t="s">
        <v>722</v>
      </c>
      <c r="AF25" s="410"/>
      <c r="AG25" s="410"/>
      <c r="AH25" s="410"/>
      <c r="AI25" s="411"/>
      <c r="AJ25" s="408"/>
      <c r="AK25" s="408"/>
      <c r="AL25" s="398"/>
      <c r="AM25" s="399"/>
      <c r="AN25" s="416"/>
      <c r="AO25" s="417"/>
    </row>
    <row r="26" spans="2:41" ht="13.5" customHeight="1">
      <c r="B26" s="198">
        <v>3</v>
      </c>
      <c r="C26" s="199"/>
      <c r="D26" s="400">
        <v>3</v>
      </c>
      <c r="E26" s="400"/>
      <c r="F26" s="401" t="s">
        <v>699</v>
      </c>
      <c r="G26" s="402"/>
      <c r="H26" s="402"/>
      <c r="I26" s="402"/>
      <c r="J26" s="402"/>
      <c r="K26" s="402" t="s">
        <v>712</v>
      </c>
      <c r="L26" s="402"/>
      <c r="M26" s="402"/>
      <c r="N26" s="402"/>
      <c r="O26" s="403"/>
      <c r="P26" s="400">
        <v>2</v>
      </c>
      <c r="Q26" s="400"/>
      <c r="R26" s="404">
        <v>153</v>
      </c>
      <c r="S26" s="405"/>
      <c r="T26" s="414" t="s">
        <v>544</v>
      </c>
      <c r="U26" s="415"/>
      <c r="V26" s="198">
        <v>9</v>
      </c>
      <c r="W26" s="199"/>
      <c r="X26" s="400">
        <v>9</v>
      </c>
      <c r="Y26" s="400"/>
      <c r="Z26" s="401" t="s">
        <v>723</v>
      </c>
      <c r="AA26" s="402"/>
      <c r="AB26" s="402"/>
      <c r="AC26" s="402"/>
      <c r="AD26" s="402"/>
      <c r="AE26" s="402" t="s">
        <v>724</v>
      </c>
      <c r="AF26" s="402"/>
      <c r="AG26" s="402"/>
      <c r="AH26" s="402"/>
      <c r="AI26" s="403"/>
      <c r="AJ26" s="400">
        <v>1</v>
      </c>
      <c r="AK26" s="400"/>
      <c r="AL26" s="404">
        <v>160</v>
      </c>
      <c r="AM26" s="405"/>
      <c r="AN26" s="416" t="s">
        <v>544</v>
      </c>
      <c r="AO26" s="417"/>
    </row>
    <row r="27" spans="2:41" ht="30" customHeight="1">
      <c r="B27" s="198"/>
      <c r="C27" s="199"/>
      <c r="D27" s="408"/>
      <c r="E27" s="408"/>
      <c r="F27" s="409" t="s">
        <v>700</v>
      </c>
      <c r="G27" s="410"/>
      <c r="H27" s="410"/>
      <c r="I27" s="410"/>
      <c r="J27" s="410"/>
      <c r="K27" s="410" t="s">
        <v>701</v>
      </c>
      <c r="L27" s="410"/>
      <c r="M27" s="410"/>
      <c r="N27" s="410"/>
      <c r="O27" s="411"/>
      <c r="P27" s="408"/>
      <c r="Q27" s="408"/>
      <c r="R27" s="398"/>
      <c r="S27" s="399"/>
      <c r="T27" s="414"/>
      <c r="U27" s="415"/>
      <c r="V27" s="198"/>
      <c r="W27" s="199"/>
      <c r="X27" s="408"/>
      <c r="Y27" s="408"/>
      <c r="Z27" s="409" t="s">
        <v>725</v>
      </c>
      <c r="AA27" s="410"/>
      <c r="AB27" s="410"/>
      <c r="AC27" s="410"/>
      <c r="AD27" s="410"/>
      <c r="AE27" s="410" t="s">
        <v>726</v>
      </c>
      <c r="AF27" s="410"/>
      <c r="AG27" s="410"/>
      <c r="AH27" s="410"/>
      <c r="AI27" s="411"/>
      <c r="AJ27" s="408"/>
      <c r="AK27" s="408"/>
      <c r="AL27" s="398"/>
      <c r="AM27" s="399"/>
      <c r="AN27" s="416"/>
      <c r="AO27" s="417"/>
    </row>
    <row r="28" spans="2:41" ht="13.5" customHeight="1">
      <c r="B28" s="208">
        <v>4</v>
      </c>
      <c r="C28" s="209"/>
      <c r="D28" s="400">
        <v>4</v>
      </c>
      <c r="E28" s="400"/>
      <c r="F28" s="401" t="s">
        <v>695</v>
      </c>
      <c r="G28" s="402"/>
      <c r="H28" s="402"/>
      <c r="I28" s="402"/>
      <c r="J28" s="402"/>
      <c r="K28" s="402" t="s">
        <v>696</v>
      </c>
      <c r="L28" s="402"/>
      <c r="M28" s="402"/>
      <c r="N28" s="402"/>
      <c r="O28" s="403"/>
      <c r="P28" s="400">
        <v>2</v>
      </c>
      <c r="Q28" s="400"/>
      <c r="R28" s="404">
        <v>165</v>
      </c>
      <c r="S28" s="405"/>
      <c r="T28" s="416" t="s">
        <v>544</v>
      </c>
      <c r="U28" s="417"/>
      <c r="V28" s="208">
        <v>10</v>
      </c>
      <c r="W28" s="209"/>
      <c r="X28" s="400">
        <v>10</v>
      </c>
      <c r="Y28" s="400"/>
      <c r="Z28" s="401" t="s">
        <v>731</v>
      </c>
      <c r="AA28" s="402"/>
      <c r="AB28" s="402"/>
      <c r="AC28" s="402"/>
      <c r="AD28" s="402"/>
      <c r="AE28" s="402" t="s">
        <v>732</v>
      </c>
      <c r="AF28" s="402"/>
      <c r="AG28" s="402"/>
      <c r="AH28" s="402"/>
      <c r="AI28" s="403"/>
      <c r="AJ28" s="400">
        <v>1</v>
      </c>
      <c r="AK28" s="400"/>
      <c r="AL28" s="404">
        <v>156</v>
      </c>
      <c r="AM28" s="405"/>
      <c r="AN28" s="416" t="s">
        <v>544</v>
      </c>
      <c r="AO28" s="417"/>
    </row>
    <row r="29" spans="2:41" ht="30" customHeight="1" thickBot="1">
      <c r="B29" s="210"/>
      <c r="C29" s="211"/>
      <c r="D29" s="408"/>
      <c r="E29" s="408"/>
      <c r="F29" s="409" t="s">
        <v>697</v>
      </c>
      <c r="G29" s="410"/>
      <c r="H29" s="410"/>
      <c r="I29" s="410"/>
      <c r="J29" s="410"/>
      <c r="K29" s="410" t="s">
        <v>698</v>
      </c>
      <c r="L29" s="410"/>
      <c r="M29" s="410"/>
      <c r="N29" s="410"/>
      <c r="O29" s="411"/>
      <c r="P29" s="408"/>
      <c r="Q29" s="408"/>
      <c r="R29" s="398"/>
      <c r="S29" s="399"/>
      <c r="T29" s="416"/>
      <c r="U29" s="417"/>
      <c r="V29" s="210"/>
      <c r="W29" s="211"/>
      <c r="X29" s="408"/>
      <c r="Y29" s="408"/>
      <c r="Z29" s="419" t="s">
        <v>733</v>
      </c>
      <c r="AA29" s="420"/>
      <c r="AB29" s="420"/>
      <c r="AC29" s="420"/>
      <c r="AD29" s="420"/>
      <c r="AE29" s="420" t="s">
        <v>734</v>
      </c>
      <c r="AF29" s="420"/>
      <c r="AG29" s="420"/>
      <c r="AH29" s="420"/>
      <c r="AI29" s="421"/>
      <c r="AJ29" s="418"/>
      <c r="AK29" s="418"/>
      <c r="AL29" s="422"/>
      <c r="AM29" s="423"/>
      <c r="AN29" s="416"/>
      <c r="AO29" s="417"/>
    </row>
    <row r="30" spans="2:41" ht="13.5" customHeight="1">
      <c r="B30" s="198">
        <v>5</v>
      </c>
      <c r="C30" s="199"/>
      <c r="D30" s="400">
        <v>5</v>
      </c>
      <c r="E30" s="400"/>
      <c r="F30" s="401" t="s">
        <v>704</v>
      </c>
      <c r="G30" s="402"/>
      <c r="H30" s="402"/>
      <c r="I30" s="402"/>
      <c r="J30" s="402"/>
      <c r="K30" s="402" t="s">
        <v>713</v>
      </c>
      <c r="L30" s="402"/>
      <c r="M30" s="402"/>
      <c r="N30" s="402"/>
      <c r="O30" s="403"/>
      <c r="P30" s="400">
        <v>2</v>
      </c>
      <c r="Q30" s="400"/>
      <c r="R30" s="404">
        <v>164</v>
      </c>
      <c r="S30" s="405"/>
      <c r="T30" s="416" t="s">
        <v>544</v>
      </c>
      <c r="U30" s="417"/>
      <c r="V30" s="227">
        <v>11</v>
      </c>
      <c r="W30" s="228"/>
      <c r="X30" s="400">
        <v>11</v>
      </c>
      <c r="Y30" s="400"/>
      <c r="Z30" s="401" t="s">
        <v>751</v>
      </c>
      <c r="AA30" s="402"/>
      <c r="AB30" s="402"/>
      <c r="AC30" s="402"/>
      <c r="AD30" s="402"/>
      <c r="AE30" s="402" t="s">
        <v>752</v>
      </c>
      <c r="AF30" s="402"/>
      <c r="AG30" s="402"/>
      <c r="AH30" s="402"/>
      <c r="AI30" s="403"/>
      <c r="AJ30" s="400">
        <v>1</v>
      </c>
      <c r="AK30" s="400"/>
      <c r="AL30" s="404">
        <v>163</v>
      </c>
      <c r="AM30" s="405"/>
      <c r="AN30" s="416" t="s">
        <v>544</v>
      </c>
      <c r="AO30" s="417"/>
    </row>
    <row r="31" spans="2:41" ht="30" customHeight="1">
      <c r="B31" s="198"/>
      <c r="C31" s="199"/>
      <c r="D31" s="408"/>
      <c r="E31" s="408"/>
      <c r="F31" s="409" t="s">
        <v>705</v>
      </c>
      <c r="G31" s="410"/>
      <c r="H31" s="410"/>
      <c r="I31" s="410"/>
      <c r="J31" s="410"/>
      <c r="K31" s="410" t="s">
        <v>706</v>
      </c>
      <c r="L31" s="410"/>
      <c r="M31" s="410"/>
      <c r="N31" s="410"/>
      <c r="O31" s="411"/>
      <c r="P31" s="408"/>
      <c r="Q31" s="408"/>
      <c r="R31" s="398"/>
      <c r="S31" s="399"/>
      <c r="T31" s="416"/>
      <c r="U31" s="417"/>
      <c r="V31" s="227"/>
      <c r="W31" s="228"/>
      <c r="X31" s="408"/>
      <c r="Y31" s="408"/>
      <c r="Z31" s="409" t="s">
        <v>702</v>
      </c>
      <c r="AA31" s="410"/>
      <c r="AB31" s="410"/>
      <c r="AC31" s="410"/>
      <c r="AD31" s="410"/>
      <c r="AE31" s="410" t="s">
        <v>703</v>
      </c>
      <c r="AF31" s="410"/>
      <c r="AG31" s="410"/>
      <c r="AH31" s="410"/>
      <c r="AI31" s="411"/>
      <c r="AJ31" s="408"/>
      <c r="AK31" s="408"/>
      <c r="AL31" s="398"/>
      <c r="AM31" s="399"/>
      <c r="AN31" s="416"/>
      <c r="AO31" s="417"/>
    </row>
    <row r="32" spans="2:41" ht="13.5" customHeight="1">
      <c r="B32" s="208">
        <v>6</v>
      </c>
      <c r="C32" s="209"/>
      <c r="D32" s="400">
        <v>6</v>
      </c>
      <c r="E32" s="400"/>
      <c r="F32" s="401" t="s">
        <v>714</v>
      </c>
      <c r="G32" s="402"/>
      <c r="H32" s="402"/>
      <c r="I32" s="402"/>
      <c r="J32" s="402"/>
      <c r="K32" s="402" t="s">
        <v>707</v>
      </c>
      <c r="L32" s="402"/>
      <c r="M32" s="402"/>
      <c r="N32" s="402"/>
      <c r="O32" s="403"/>
      <c r="P32" s="400">
        <v>2</v>
      </c>
      <c r="Q32" s="400"/>
      <c r="R32" s="404">
        <v>155</v>
      </c>
      <c r="S32" s="405"/>
      <c r="T32" s="416" t="s">
        <v>544</v>
      </c>
      <c r="U32" s="417"/>
      <c r="V32" s="227">
        <v>12</v>
      </c>
      <c r="W32" s="228"/>
      <c r="X32" s="400">
        <v>12</v>
      </c>
      <c r="Y32" s="400"/>
      <c r="Z32" s="401" t="s">
        <v>754</v>
      </c>
      <c r="AA32" s="402"/>
      <c r="AB32" s="402"/>
      <c r="AC32" s="402"/>
      <c r="AD32" s="402"/>
      <c r="AE32" s="402" t="s">
        <v>755</v>
      </c>
      <c r="AF32" s="402"/>
      <c r="AG32" s="402"/>
      <c r="AH32" s="402"/>
      <c r="AI32" s="403"/>
      <c r="AJ32" s="400">
        <v>1</v>
      </c>
      <c r="AK32" s="400"/>
      <c r="AL32" s="404">
        <v>160</v>
      </c>
      <c r="AM32" s="405"/>
      <c r="AN32" s="416" t="s">
        <v>544</v>
      </c>
      <c r="AO32" s="417"/>
    </row>
    <row r="33" spans="1:43" ht="30" customHeight="1" thickBot="1">
      <c r="B33" s="229"/>
      <c r="C33" s="230"/>
      <c r="D33" s="418"/>
      <c r="E33" s="418"/>
      <c r="F33" s="419" t="s">
        <v>708</v>
      </c>
      <c r="G33" s="420"/>
      <c r="H33" s="420"/>
      <c r="I33" s="420"/>
      <c r="J33" s="420"/>
      <c r="K33" s="420" t="s">
        <v>709</v>
      </c>
      <c r="L33" s="420"/>
      <c r="M33" s="420"/>
      <c r="N33" s="420"/>
      <c r="O33" s="421"/>
      <c r="P33" s="418"/>
      <c r="Q33" s="418"/>
      <c r="R33" s="422"/>
      <c r="S33" s="423"/>
      <c r="T33" s="424"/>
      <c r="U33" s="425"/>
      <c r="V33" s="237"/>
      <c r="W33" s="238"/>
      <c r="X33" s="418"/>
      <c r="Y33" s="418"/>
      <c r="Z33" s="419" t="s">
        <v>753</v>
      </c>
      <c r="AA33" s="420"/>
      <c r="AB33" s="420"/>
      <c r="AC33" s="420"/>
      <c r="AD33" s="420"/>
      <c r="AE33" s="420" t="s">
        <v>756</v>
      </c>
      <c r="AF33" s="420"/>
      <c r="AG33" s="420"/>
      <c r="AH33" s="420"/>
      <c r="AI33" s="421"/>
      <c r="AJ33" s="418"/>
      <c r="AK33" s="418"/>
      <c r="AL33" s="422"/>
      <c r="AM33" s="423"/>
      <c r="AN33" s="424"/>
      <c r="AO33" s="425"/>
    </row>
    <row r="34" spans="1:43" ht="7.5" customHeight="1"/>
    <row r="35" spans="1:43" ht="18" customHeight="1" thickBot="1">
      <c r="B35" s="182" t="s">
        <v>599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598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596</v>
      </c>
      <c r="C36" s="242"/>
      <c r="D36" s="242"/>
      <c r="E36" s="242"/>
      <c r="F36" s="243"/>
      <c r="G36" s="270"/>
      <c r="H36" s="268"/>
      <c r="I36" s="268"/>
      <c r="J36" s="268"/>
      <c r="K36" s="268"/>
      <c r="L36" s="268"/>
      <c r="M36" s="268"/>
      <c r="N36" s="268"/>
      <c r="O36" s="268"/>
      <c r="P36" s="268"/>
      <c r="Q36" s="268"/>
      <c r="R36" s="268"/>
      <c r="S36" s="268"/>
      <c r="T36" s="268"/>
      <c r="U36" s="269"/>
      <c r="V36" s="241" t="s">
        <v>597</v>
      </c>
      <c r="W36" s="242"/>
      <c r="X36" s="242"/>
      <c r="Y36" s="242"/>
      <c r="Z36" s="243"/>
      <c r="AA36" s="270"/>
      <c r="AB36" s="268"/>
      <c r="AC36" s="268"/>
      <c r="AD36" s="268"/>
      <c r="AE36" s="268"/>
      <c r="AF36" s="268"/>
      <c r="AG36" s="268"/>
      <c r="AH36" s="268"/>
      <c r="AI36" s="268"/>
      <c r="AJ36" s="268"/>
      <c r="AK36" s="268"/>
      <c r="AL36" s="268"/>
      <c r="AM36" s="268"/>
      <c r="AN36" s="268"/>
      <c r="AO36" s="269"/>
    </row>
    <row r="37" spans="1:43" ht="7.5" customHeight="1"/>
    <row r="38" spans="1:43" ht="18" customHeight="1">
      <c r="B38" s="64" t="s">
        <v>676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 t="s">
        <v>769</v>
      </c>
      <c r="C39" s="62"/>
      <c r="D39" s="62"/>
      <c r="E39" s="62"/>
      <c r="F39" s="63" t="s">
        <v>683</v>
      </c>
      <c r="G39" s="63"/>
      <c r="H39" s="62">
        <v>4</v>
      </c>
      <c r="I39" s="62"/>
      <c r="J39" s="63" t="s">
        <v>677</v>
      </c>
      <c r="K39" s="63"/>
      <c r="L39" s="62">
        <v>25</v>
      </c>
      <c r="M39" s="62"/>
      <c r="N39" s="63" t="s">
        <v>678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770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680</v>
      </c>
      <c r="U41" s="58"/>
      <c r="V41" s="58"/>
      <c r="W41" s="58"/>
      <c r="X41" s="59" t="s">
        <v>771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681</v>
      </c>
      <c r="AM41" s="61"/>
    </row>
    <row r="42" spans="1:43" ht="10.9" customHeight="1"/>
    <row r="43" spans="1:43" ht="24" customHeight="1">
      <c r="A43" s="49" t="s">
        <v>682</v>
      </c>
      <c r="B43" s="57" t="s">
        <v>692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680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681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46"/>
      <c r="J2" s="347"/>
      <c r="K2" s="348" t="s">
        <v>547</v>
      </c>
      <c r="L2" s="344"/>
      <c r="M2" s="344"/>
      <c r="N2" s="344"/>
      <c r="O2" s="344"/>
      <c r="P2" s="344"/>
      <c r="Q2" s="344"/>
      <c r="R2" s="345">
        <f>IF(入力!S2="","",入力!S2)</f>
        <v>1175</v>
      </c>
      <c r="S2" s="346"/>
      <c r="T2" s="346"/>
      <c r="U2" s="346"/>
      <c r="V2" s="346"/>
      <c r="W2" s="346"/>
      <c r="X2" s="347"/>
      <c r="Y2" s="369" t="str">
        <f>IF(R2="","",VLOOKUP(R2,チーム番号!A2:E501,2,FALSE))</f>
        <v>横浜</v>
      </c>
      <c r="Z2" s="346"/>
      <c r="AA2" s="346"/>
      <c r="AB2" s="346"/>
      <c r="AC2" s="346"/>
      <c r="AD2" s="346"/>
      <c r="AE2" s="337" t="s">
        <v>548</v>
      </c>
      <c r="AF2" s="337"/>
      <c r="AG2" s="337"/>
      <c r="AH2" s="337"/>
      <c r="AI2" s="338"/>
      <c r="AJ2" s="1"/>
    </row>
    <row r="3" spans="1:40" ht="18.75" customHeight="1">
      <c r="A3" s="351" t="s">
        <v>2</v>
      </c>
      <c r="B3" s="352"/>
      <c r="C3" s="352"/>
      <c r="D3" s="353"/>
      <c r="E3" s="370" t="str">
        <f>CONCATENATE(入力!F3,"　　",入力!F8)</f>
        <v>横浜市立小田中学校　　</v>
      </c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  <c r="Z3" s="372"/>
      <c r="AA3" s="37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73"/>
      <c r="AB4" s="374"/>
      <c r="AC4" s="374"/>
      <c r="AD4" s="374"/>
      <c r="AE4" s="4" t="s">
        <v>3</v>
      </c>
      <c r="AF4" s="374"/>
      <c r="AG4" s="374"/>
      <c r="AH4" s="374"/>
      <c r="AI4" s="374"/>
      <c r="AJ4" s="4" t="s">
        <v>3</v>
      </c>
      <c r="AK4" s="374"/>
      <c r="AL4" s="374"/>
      <c r="AM4" s="374"/>
      <c r="AN4" s="37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49"/>
      <c r="F6" s="350"/>
      <c r="G6" s="5" t="s">
        <v>13</v>
      </c>
      <c r="H6" s="339"/>
      <c r="I6" s="339"/>
      <c r="J6" s="34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73"/>
      <c r="AB6" s="374"/>
      <c r="AC6" s="374"/>
      <c r="AD6" s="374"/>
      <c r="AE6" s="4" t="s">
        <v>3</v>
      </c>
      <c r="AF6" s="374"/>
      <c r="AG6" s="374"/>
      <c r="AH6" s="374"/>
      <c r="AI6" s="374"/>
      <c r="AJ6" s="4" t="s">
        <v>3</v>
      </c>
      <c r="AK6" s="374"/>
      <c r="AL6" s="374"/>
      <c r="AM6" s="374"/>
      <c r="AN6" s="375"/>
    </row>
    <row r="7" spans="1:40" ht="18.75" customHeight="1">
      <c r="A7" s="167" t="s">
        <v>0</v>
      </c>
      <c r="B7" s="168"/>
      <c r="C7" s="168"/>
      <c r="D7" s="169"/>
      <c r="E7" s="366" t="str">
        <f>IF(入力!F12="","",入力!F12)</f>
        <v>はなわ</v>
      </c>
      <c r="F7" s="367"/>
      <c r="G7" s="367"/>
      <c r="H7" s="367"/>
      <c r="I7" s="367"/>
      <c r="J7" s="367"/>
      <c r="K7" s="367" t="str">
        <f>IF(入力!L12="","",入力!L12)</f>
        <v/>
      </c>
      <c r="L7" s="367"/>
      <c r="M7" s="367"/>
      <c r="N7" s="367"/>
      <c r="O7" s="367"/>
      <c r="P7" s="36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41"/>
      <c r="AA7" s="324" t="str">
        <f>IF(入力!AB12="","",入力!AB12)</f>
        <v/>
      </c>
      <c r="AB7" s="168"/>
      <c r="AC7" s="168"/>
      <c r="AD7" s="168"/>
      <c r="AE7" s="168"/>
      <c r="AF7" s="169"/>
      <c r="AG7" s="362" t="s">
        <v>545</v>
      </c>
      <c r="AH7" s="363"/>
      <c r="AI7" s="363"/>
      <c r="AJ7" s="363"/>
      <c r="AK7" s="363"/>
      <c r="AL7" s="363"/>
      <c r="AM7" s="363"/>
      <c r="AN7" s="364"/>
    </row>
    <row r="8" spans="1:40" ht="37.5" customHeight="1" thickBot="1">
      <c r="A8" s="132" t="s">
        <v>6</v>
      </c>
      <c r="B8" s="98"/>
      <c r="C8" s="98"/>
      <c r="D8" s="133"/>
      <c r="E8" s="354" t="str">
        <f>IF(入力!F13="","",入力!F13)</f>
        <v>華輪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137" t="s">
        <v>7</v>
      </c>
      <c r="R8" s="138"/>
      <c r="S8" s="138"/>
      <c r="T8" s="139"/>
      <c r="U8" s="357" t="e">
        <f>IF(入力!#REF!="","",入力!#REF!)</f>
        <v>#REF!</v>
      </c>
      <c r="V8" s="358"/>
      <c r="W8" s="358"/>
      <c r="X8" s="358"/>
      <c r="Y8" s="358"/>
      <c r="Z8" s="359"/>
      <c r="AA8" s="360" t="str">
        <f>IF(入力!AB13="","",入力!AB13)</f>
        <v/>
      </c>
      <c r="AB8" s="358"/>
      <c r="AC8" s="358"/>
      <c r="AD8" s="358"/>
      <c r="AE8" s="358"/>
      <c r="AF8" s="361"/>
      <c r="AG8" s="30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6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くろかわ</v>
      </c>
      <c r="F9" s="168"/>
      <c r="G9" s="168"/>
      <c r="H9" s="168"/>
      <c r="I9" s="168"/>
      <c r="J9" s="341"/>
      <c r="K9" s="32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41"/>
      <c r="AA9" s="324" t="str">
        <f>IF(入力!AB15="","",入力!AB15)</f>
        <v/>
      </c>
      <c r="AB9" s="168"/>
      <c r="AC9" s="168"/>
      <c r="AD9" s="168"/>
      <c r="AE9" s="168"/>
      <c r="AF9" s="32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29" t="str">
        <f>IF(入力!F16="","",入力!F16)</f>
        <v>黒川</v>
      </c>
      <c r="F10" s="327"/>
      <c r="G10" s="327"/>
      <c r="H10" s="327"/>
      <c r="I10" s="327"/>
      <c r="J10" s="330"/>
      <c r="K10" s="326" t="str">
        <f>IF(入力!L16="","",入力!L16)</f>
        <v/>
      </c>
      <c r="L10" s="327"/>
      <c r="M10" s="327"/>
      <c r="N10" s="327"/>
      <c r="O10" s="327"/>
      <c r="P10" s="342"/>
      <c r="Q10" s="112" t="s">
        <v>9</v>
      </c>
      <c r="R10" s="112"/>
      <c r="S10" s="112"/>
      <c r="T10" s="113"/>
      <c r="U10" s="329" t="e">
        <f>IF(入力!#REF!="","",入力!#REF!)</f>
        <v>#REF!</v>
      </c>
      <c r="V10" s="327"/>
      <c r="W10" s="327"/>
      <c r="X10" s="327"/>
      <c r="Y10" s="327"/>
      <c r="Z10" s="330"/>
      <c r="AA10" s="326" t="str">
        <f>IF(入力!AB16="","",入力!AB16)</f>
        <v/>
      </c>
      <c r="AB10" s="327"/>
      <c r="AC10" s="327"/>
      <c r="AD10" s="327"/>
      <c r="AE10" s="327"/>
      <c r="AF10" s="32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77" t="s">
        <v>577</v>
      </c>
      <c r="H12" s="377"/>
      <c r="I12" s="377"/>
      <c r="J12" s="377"/>
      <c r="K12" s="377"/>
      <c r="L12" s="377"/>
      <c r="M12" s="377"/>
      <c r="N12" s="377"/>
      <c r="O12" s="377"/>
      <c r="P12" s="377"/>
      <c r="Q12" s="377"/>
      <c r="R12" s="377"/>
      <c r="S12" s="377"/>
      <c r="T12" s="377"/>
      <c r="U12" s="377"/>
      <c r="V12" s="377"/>
      <c r="W12" s="377"/>
      <c r="X12" s="377"/>
      <c r="Y12" s="377"/>
      <c r="Z12" s="377"/>
      <c r="AA12" s="377"/>
      <c r="AB12" s="377"/>
      <c r="AC12" s="377"/>
      <c r="AD12" s="377"/>
      <c r="AE12" s="377"/>
      <c r="AF12" s="377"/>
      <c r="AG12" s="377"/>
      <c r="AH12" s="377"/>
      <c r="AI12" s="377"/>
      <c r="AJ12" s="377"/>
      <c r="AK12" s="377"/>
      <c r="AL12" s="37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22">
        <f>IF(入力!D22="","",入力!D22)</f>
        <v>1</v>
      </c>
      <c r="D15" s="322"/>
      <c r="E15" s="331" t="str">
        <f>IF(入力!F22="","",入力!F22)</f>
        <v>やまもと</v>
      </c>
      <c r="F15" s="320"/>
      <c r="G15" s="320"/>
      <c r="H15" s="320"/>
      <c r="I15" s="320"/>
      <c r="J15" s="320" t="str">
        <f>IF(入力!K22="","",入力!K22)</f>
        <v>はな</v>
      </c>
      <c r="K15" s="320"/>
      <c r="L15" s="320"/>
      <c r="M15" s="320"/>
      <c r="N15" s="321"/>
      <c r="O15" s="322">
        <f>IF(入力!P22="","",入力!P22)</f>
        <v>2</v>
      </c>
      <c r="P15" s="322"/>
      <c r="Q15" s="318">
        <f>IF(入力!R22="","",入力!R22)</f>
        <v>162</v>
      </c>
      <c r="R15" s="319"/>
      <c r="S15" s="318" t="str">
        <f>IF(入力!T22="","",入力!T22)</f>
        <v>○</v>
      </c>
      <c r="T15" s="332"/>
      <c r="U15" s="196">
        <v>7</v>
      </c>
      <c r="V15" s="197"/>
      <c r="W15" s="322">
        <f>IF(入力!X22="","",入力!X22)</f>
        <v>7</v>
      </c>
      <c r="X15" s="322"/>
      <c r="Y15" s="331" t="str">
        <f>IF(入力!Z22="","",入力!Z22)</f>
        <v>なかやま</v>
      </c>
      <c r="Z15" s="320"/>
      <c r="AA15" s="320"/>
      <c r="AB15" s="320"/>
      <c r="AC15" s="320"/>
      <c r="AD15" s="320" t="str">
        <f>IF(入力!AE22="","",入力!AE22)</f>
        <v>ことは</v>
      </c>
      <c r="AE15" s="320"/>
      <c r="AF15" s="320"/>
      <c r="AG15" s="320"/>
      <c r="AH15" s="321"/>
      <c r="AI15" s="322">
        <f>IF(入力!AJ22="","",入力!AJ22)</f>
        <v>2</v>
      </c>
      <c r="AJ15" s="322"/>
      <c r="AK15" s="318">
        <f>IF(入力!AL22="","",入力!AL22)</f>
        <v>161</v>
      </c>
      <c r="AL15" s="319"/>
      <c r="AM15" s="318" t="str">
        <f>IF(入力!AN22="","",入力!AN22)</f>
        <v>○</v>
      </c>
      <c r="AN15" s="332"/>
    </row>
    <row r="16" spans="1:40" ht="37.5" customHeight="1">
      <c r="A16" s="198"/>
      <c r="B16" s="199"/>
      <c r="C16" s="323"/>
      <c r="D16" s="323"/>
      <c r="E16" s="334" t="str">
        <f>IF(入力!F23="","",入力!F23)</f>
        <v>山本</v>
      </c>
      <c r="F16" s="335"/>
      <c r="G16" s="335"/>
      <c r="H16" s="335"/>
      <c r="I16" s="335"/>
      <c r="J16" s="335" t="str">
        <f>IF(入力!K23="","",入力!K23)</f>
        <v>花</v>
      </c>
      <c r="K16" s="335"/>
      <c r="L16" s="335"/>
      <c r="M16" s="335"/>
      <c r="N16" s="336"/>
      <c r="O16" s="323"/>
      <c r="P16" s="323"/>
      <c r="Q16" s="97"/>
      <c r="R16" s="133"/>
      <c r="S16" s="97"/>
      <c r="T16" s="333"/>
      <c r="U16" s="198"/>
      <c r="V16" s="199"/>
      <c r="W16" s="323"/>
      <c r="X16" s="323"/>
      <c r="Y16" s="334" t="str">
        <f>IF(入力!Z23="","",入力!Z23)</f>
        <v>中山</v>
      </c>
      <c r="Z16" s="335"/>
      <c r="AA16" s="335"/>
      <c r="AB16" s="335"/>
      <c r="AC16" s="335"/>
      <c r="AD16" s="335" t="str">
        <f>IF(入力!AE23="","",入力!AE23)</f>
        <v>琴葉</v>
      </c>
      <c r="AE16" s="335"/>
      <c r="AF16" s="335"/>
      <c r="AG16" s="335"/>
      <c r="AH16" s="336"/>
      <c r="AI16" s="323"/>
      <c r="AJ16" s="323"/>
      <c r="AK16" s="97"/>
      <c r="AL16" s="133"/>
      <c r="AM16" s="97"/>
      <c r="AN16" s="333"/>
    </row>
    <row r="17" spans="1:40" ht="18.75" customHeight="1">
      <c r="A17" s="208">
        <v>2</v>
      </c>
      <c r="B17" s="209"/>
      <c r="C17" s="302">
        <f>IF(入力!D24="","",入力!D24)</f>
        <v>2</v>
      </c>
      <c r="D17" s="302"/>
      <c r="E17" s="305" t="str">
        <f>IF(入力!F24="","",入力!F24)</f>
        <v>ほんだ</v>
      </c>
      <c r="F17" s="306"/>
      <c r="G17" s="306"/>
      <c r="H17" s="306"/>
      <c r="I17" s="306"/>
      <c r="J17" s="306" t="str">
        <f>IF(入力!K24="","",入力!K24)</f>
        <v>しおり</v>
      </c>
      <c r="K17" s="306"/>
      <c r="L17" s="306"/>
      <c r="M17" s="306"/>
      <c r="N17" s="307"/>
      <c r="O17" s="302">
        <f>IF(入力!P24="","",入力!P24)</f>
        <v>2</v>
      </c>
      <c r="P17" s="302"/>
      <c r="Q17" s="300">
        <f>IF(入力!R24="","",入力!R24)</f>
        <v>157</v>
      </c>
      <c r="R17" s="110"/>
      <c r="S17" s="308" t="str">
        <f>IF(入力!T24="","",入力!T24)</f>
        <v>○</v>
      </c>
      <c r="T17" s="309"/>
      <c r="U17" s="208">
        <v>8</v>
      </c>
      <c r="V17" s="209"/>
      <c r="W17" s="302">
        <f>IF(入力!X24="","",入力!X24)</f>
        <v>8</v>
      </c>
      <c r="X17" s="302"/>
      <c r="Y17" s="305" t="str">
        <f>IF(入力!Z24="","",入力!Z24)</f>
        <v>さとう</v>
      </c>
      <c r="Z17" s="306"/>
      <c r="AA17" s="306"/>
      <c r="AB17" s="306"/>
      <c r="AC17" s="306"/>
      <c r="AD17" s="306" t="str">
        <f>IF(入力!AE24="","",入力!AE24)</f>
        <v>ちひろ</v>
      </c>
      <c r="AE17" s="306"/>
      <c r="AF17" s="306"/>
      <c r="AG17" s="306"/>
      <c r="AH17" s="307"/>
      <c r="AI17" s="302">
        <f>IF(入力!AJ24="","",入力!AJ24)</f>
        <v>1</v>
      </c>
      <c r="AJ17" s="302"/>
      <c r="AK17" s="300">
        <f>IF(入力!AL24="","",入力!AL24)</f>
        <v>155</v>
      </c>
      <c r="AL17" s="110"/>
      <c r="AM17" s="308" t="str">
        <f>IF(入力!AN24="","",入力!AN24)</f>
        <v>○</v>
      </c>
      <c r="AN17" s="309"/>
    </row>
    <row r="18" spans="1:40" ht="37.5" customHeight="1">
      <c r="A18" s="210"/>
      <c r="B18" s="211"/>
      <c r="C18" s="303"/>
      <c r="D18" s="303"/>
      <c r="E18" s="298" t="str">
        <f>IF(入力!F25="","",入力!F25)</f>
        <v>本田</v>
      </c>
      <c r="F18" s="299"/>
      <c r="G18" s="299"/>
      <c r="H18" s="299"/>
      <c r="I18" s="299"/>
      <c r="J18" s="299" t="str">
        <f>IF(入力!K25="","",入力!K25)</f>
        <v>詩織</v>
      </c>
      <c r="K18" s="299"/>
      <c r="L18" s="299"/>
      <c r="M18" s="299"/>
      <c r="N18" s="304"/>
      <c r="O18" s="303"/>
      <c r="P18" s="303"/>
      <c r="Q18" s="97"/>
      <c r="R18" s="133"/>
      <c r="S18" s="314"/>
      <c r="T18" s="315"/>
      <c r="U18" s="210"/>
      <c r="V18" s="211"/>
      <c r="W18" s="303"/>
      <c r="X18" s="303"/>
      <c r="Y18" s="298" t="str">
        <f>IF(入力!Z25="","",入力!Z25)</f>
        <v>佐藤</v>
      </c>
      <c r="Z18" s="299"/>
      <c r="AA18" s="299"/>
      <c r="AB18" s="299"/>
      <c r="AC18" s="299"/>
      <c r="AD18" s="299" t="str">
        <f>IF(入力!AE25="","",入力!AE25)</f>
        <v>知優</v>
      </c>
      <c r="AE18" s="299"/>
      <c r="AF18" s="299"/>
      <c r="AG18" s="299"/>
      <c r="AH18" s="304"/>
      <c r="AI18" s="303"/>
      <c r="AJ18" s="303"/>
      <c r="AK18" s="97"/>
      <c r="AL18" s="133"/>
      <c r="AM18" s="314"/>
      <c r="AN18" s="315"/>
    </row>
    <row r="19" spans="1:40" ht="18.75" customHeight="1">
      <c r="A19" s="198">
        <v>3</v>
      </c>
      <c r="B19" s="199"/>
      <c r="C19" s="302">
        <f>IF(入力!D26="","",入力!D26)</f>
        <v>3</v>
      </c>
      <c r="D19" s="302"/>
      <c r="E19" s="305" t="str">
        <f>IF(入力!F26="","",入力!F26)</f>
        <v>かのう</v>
      </c>
      <c r="F19" s="306"/>
      <c r="G19" s="306"/>
      <c r="H19" s="306"/>
      <c r="I19" s="306"/>
      <c r="J19" s="306" t="str">
        <f>IF(入力!K26="","",入力!K26)</f>
        <v>ゆか</v>
      </c>
      <c r="K19" s="306"/>
      <c r="L19" s="306"/>
      <c r="M19" s="306"/>
      <c r="N19" s="307"/>
      <c r="O19" s="302">
        <f>IF(入力!P26="","",入力!P26)</f>
        <v>2</v>
      </c>
      <c r="P19" s="302"/>
      <c r="Q19" s="300">
        <f>IF(入力!R26="","",入力!R26)</f>
        <v>153</v>
      </c>
      <c r="R19" s="110"/>
      <c r="S19" s="308" t="str">
        <f>IF(入力!T26="","",入力!T26)</f>
        <v>○</v>
      </c>
      <c r="T19" s="309"/>
      <c r="U19" s="198">
        <v>9</v>
      </c>
      <c r="V19" s="199"/>
      <c r="W19" s="302">
        <f>IF(入力!X26="","",入力!X26)</f>
        <v>9</v>
      </c>
      <c r="X19" s="302"/>
      <c r="Y19" s="305" t="str">
        <f>IF(入力!Z26="","",入力!Z26)</f>
        <v>しょうじ</v>
      </c>
      <c r="Z19" s="306"/>
      <c r="AA19" s="306"/>
      <c r="AB19" s="306"/>
      <c r="AC19" s="306"/>
      <c r="AD19" s="306" t="str">
        <f>IF(入力!AE26="","",入力!AE26)</f>
        <v>あやの</v>
      </c>
      <c r="AE19" s="306"/>
      <c r="AF19" s="306"/>
      <c r="AG19" s="306"/>
      <c r="AH19" s="307"/>
      <c r="AI19" s="302">
        <f>IF(入力!AJ26="","",入力!AJ26)</f>
        <v>1</v>
      </c>
      <c r="AJ19" s="302"/>
      <c r="AK19" s="300">
        <f>IF(入力!AL26="","",入力!AL26)</f>
        <v>160</v>
      </c>
      <c r="AL19" s="110"/>
      <c r="AM19" s="308" t="str">
        <f>IF(入力!AN26="","",入力!AN26)</f>
        <v>○</v>
      </c>
      <c r="AN19" s="309"/>
    </row>
    <row r="20" spans="1:40" ht="37.5" customHeight="1">
      <c r="A20" s="198"/>
      <c r="B20" s="199"/>
      <c r="C20" s="303"/>
      <c r="D20" s="303"/>
      <c r="E20" s="298" t="str">
        <f>IF(入力!F27="","",入力!F27)</f>
        <v>狩野</v>
      </c>
      <c r="F20" s="299"/>
      <c r="G20" s="299"/>
      <c r="H20" s="299"/>
      <c r="I20" s="299"/>
      <c r="J20" s="299" t="str">
        <f>IF(入力!K27="","",入力!K27)</f>
        <v>結香</v>
      </c>
      <c r="K20" s="299"/>
      <c r="L20" s="299"/>
      <c r="M20" s="299"/>
      <c r="N20" s="304"/>
      <c r="O20" s="303"/>
      <c r="P20" s="303"/>
      <c r="Q20" s="97"/>
      <c r="R20" s="133"/>
      <c r="S20" s="314"/>
      <c r="T20" s="315"/>
      <c r="U20" s="198"/>
      <c r="V20" s="199"/>
      <c r="W20" s="303"/>
      <c r="X20" s="303"/>
      <c r="Y20" s="298" t="str">
        <f>IF(入力!Z27="","",入力!Z27)</f>
        <v>庄司</v>
      </c>
      <c r="Z20" s="299"/>
      <c r="AA20" s="299"/>
      <c r="AB20" s="299"/>
      <c r="AC20" s="299"/>
      <c r="AD20" s="299" t="str">
        <f>IF(入力!AE27="","",入力!AE27)</f>
        <v>彩乃</v>
      </c>
      <c r="AE20" s="299"/>
      <c r="AF20" s="299"/>
      <c r="AG20" s="299"/>
      <c r="AH20" s="304"/>
      <c r="AI20" s="303"/>
      <c r="AJ20" s="303"/>
      <c r="AK20" s="97"/>
      <c r="AL20" s="133"/>
      <c r="AM20" s="314"/>
      <c r="AN20" s="315"/>
    </row>
    <row r="21" spans="1:40" ht="18.75" customHeight="1">
      <c r="A21" s="208">
        <v>4</v>
      </c>
      <c r="B21" s="209"/>
      <c r="C21" s="302">
        <f>IF(入力!D28="","",入力!D28)</f>
        <v>4</v>
      </c>
      <c r="D21" s="302"/>
      <c r="E21" s="305" t="str">
        <f>IF(入力!F28="","",入力!F28)</f>
        <v>ふたみ</v>
      </c>
      <c r="F21" s="306"/>
      <c r="G21" s="306"/>
      <c r="H21" s="306"/>
      <c r="I21" s="306"/>
      <c r="J21" s="306" t="str">
        <f>IF(入力!K28="","",入力!K28)</f>
        <v>まゆ</v>
      </c>
      <c r="K21" s="306"/>
      <c r="L21" s="306"/>
      <c r="M21" s="306"/>
      <c r="N21" s="307"/>
      <c r="O21" s="302">
        <f>IF(入力!P28="","",入力!P28)</f>
        <v>2</v>
      </c>
      <c r="P21" s="302"/>
      <c r="Q21" s="300">
        <f>IF(入力!R28="","",入力!R28)</f>
        <v>165</v>
      </c>
      <c r="R21" s="110"/>
      <c r="S21" s="308" t="str">
        <f>IF(入力!T28="","",入力!T28)</f>
        <v>○</v>
      </c>
      <c r="T21" s="309"/>
      <c r="U21" s="208">
        <v>10</v>
      </c>
      <c r="V21" s="209"/>
      <c r="W21" s="302">
        <f>IF(入力!X28="","",入力!X28)</f>
        <v>10</v>
      </c>
      <c r="X21" s="302"/>
      <c r="Y21" s="305" t="str">
        <f>IF(入力!Z28="","",入力!Z28)</f>
        <v>ふみやま</v>
      </c>
      <c r="Z21" s="306"/>
      <c r="AA21" s="306"/>
      <c r="AB21" s="306"/>
      <c r="AC21" s="306"/>
      <c r="AD21" s="306" t="str">
        <f>IF(入力!AE28="","",入力!AE28)</f>
        <v>よしか</v>
      </c>
      <c r="AE21" s="306"/>
      <c r="AF21" s="306"/>
      <c r="AG21" s="306"/>
      <c r="AH21" s="307"/>
      <c r="AI21" s="302">
        <f>IF(入力!AJ28="","",入力!AJ28)</f>
        <v>1</v>
      </c>
      <c r="AJ21" s="302"/>
      <c r="AK21" s="300">
        <f>IF(入力!AL28="","",入力!AL28)</f>
        <v>156</v>
      </c>
      <c r="AL21" s="110"/>
      <c r="AM21" s="308" t="str">
        <f>IF(入力!AN28="","",入力!AN28)</f>
        <v>○</v>
      </c>
      <c r="AN21" s="309"/>
    </row>
    <row r="22" spans="1:40" ht="37.5" customHeight="1">
      <c r="A22" s="210"/>
      <c r="B22" s="211"/>
      <c r="C22" s="303"/>
      <c r="D22" s="303"/>
      <c r="E22" s="298" t="str">
        <f>IF(入力!F29="","",入力!F29)</f>
        <v>二見</v>
      </c>
      <c r="F22" s="299"/>
      <c r="G22" s="299"/>
      <c r="H22" s="299"/>
      <c r="I22" s="299"/>
      <c r="J22" s="299" t="str">
        <f>IF(入力!K29="","",入力!K29)</f>
        <v>茉由</v>
      </c>
      <c r="K22" s="299"/>
      <c r="L22" s="299"/>
      <c r="M22" s="299"/>
      <c r="N22" s="304"/>
      <c r="O22" s="303"/>
      <c r="P22" s="303"/>
      <c r="Q22" s="97"/>
      <c r="R22" s="133"/>
      <c r="S22" s="314"/>
      <c r="T22" s="315"/>
      <c r="U22" s="210"/>
      <c r="V22" s="211"/>
      <c r="W22" s="303"/>
      <c r="X22" s="303"/>
      <c r="Y22" s="298" t="str">
        <f>IF(入力!Z29="","",入力!Z29)</f>
        <v>文山</v>
      </c>
      <c r="Z22" s="299"/>
      <c r="AA22" s="299"/>
      <c r="AB22" s="299"/>
      <c r="AC22" s="299"/>
      <c r="AD22" s="299" t="str">
        <f>IF(入力!AE29="","",入力!AE29)</f>
        <v>慶香</v>
      </c>
      <c r="AE22" s="299"/>
      <c r="AF22" s="299"/>
      <c r="AG22" s="299"/>
      <c r="AH22" s="304"/>
      <c r="AI22" s="303"/>
      <c r="AJ22" s="303"/>
      <c r="AK22" s="97"/>
      <c r="AL22" s="133"/>
      <c r="AM22" s="314"/>
      <c r="AN22" s="315"/>
    </row>
    <row r="23" spans="1:40" ht="18.75" customHeight="1">
      <c r="A23" s="198">
        <v>5</v>
      </c>
      <c r="B23" s="199"/>
      <c r="C23" s="302">
        <f>IF(入力!D30="","",入力!D30)</f>
        <v>5</v>
      </c>
      <c r="D23" s="302"/>
      <c r="E23" s="305" t="str">
        <f>IF(入力!F30="","",入力!F30)</f>
        <v>とみやま</v>
      </c>
      <c r="F23" s="306"/>
      <c r="G23" s="306"/>
      <c r="H23" s="306"/>
      <c r="I23" s="306"/>
      <c r="J23" s="306" t="str">
        <f>IF(入力!K30="","",入力!K30)</f>
        <v>はるな</v>
      </c>
      <c r="K23" s="306"/>
      <c r="L23" s="306"/>
      <c r="M23" s="306"/>
      <c r="N23" s="307"/>
      <c r="O23" s="302">
        <f>IF(入力!P30="","",入力!P30)</f>
        <v>2</v>
      </c>
      <c r="P23" s="302"/>
      <c r="Q23" s="300">
        <f>IF(入力!R30="","",入力!R30)</f>
        <v>164</v>
      </c>
      <c r="R23" s="110"/>
      <c r="S23" s="308" t="str">
        <f>IF(入力!T30="","",入力!T30)</f>
        <v>○</v>
      </c>
      <c r="T23" s="309"/>
      <c r="U23" s="227">
        <v>11</v>
      </c>
      <c r="V23" s="228"/>
      <c r="W23" s="302">
        <f>IF(入力!X30="","",入力!X30)</f>
        <v>11</v>
      </c>
      <c r="X23" s="302"/>
      <c r="Y23" s="305" t="str">
        <f>IF(入力!Z30="","",入力!Z30)</f>
        <v>とがし</v>
      </c>
      <c r="Z23" s="306"/>
      <c r="AA23" s="306"/>
      <c r="AB23" s="306"/>
      <c r="AC23" s="306"/>
      <c r="AD23" s="306" t="str">
        <f>IF(入力!AE30="","",入力!AE30)</f>
        <v>わかな</v>
      </c>
      <c r="AE23" s="306"/>
      <c r="AF23" s="306"/>
      <c r="AG23" s="306"/>
      <c r="AH23" s="307"/>
      <c r="AI23" s="302">
        <f>IF(入力!AJ30="","",入力!AJ30)</f>
        <v>1</v>
      </c>
      <c r="AJ23" s="302"/>
      <c r="AK23" s="300">
        <f>IF(入力!AL30="","",入力!AL30)</f>
        <v>163</v>
      </c>
      <c r="AL23" s="110"/>
      <c r="AM23" s="308" t="str">
        <f>IF(入力!AN30="","",入力!AN30)</f>
        <v>○</v>
      </c>
      <c r="AN23" s="309"/>
    </row>
    <row r="24" spans="1:40" ht="37.5" customHeight="1">
      <c r="A24" s="198"/>
      <c r="B24" s="199"/>
      <c r="C24" s="303"/>
      <c r="D24" s="303"/>
      <c r="E24" s="298" t="str">
        <f>IF(入力!F31="","",入力!F31)</f>
        <v>冨山</v>
      </c>
      <c r="F24" s="299"/>
      <c r="G24" s="299"/>
      <c r="H24" s="299"/>
      <c r="I24" s="299"/>
      <c r="J24" s="299" t="str">
        <f>IF(入力!K31="","",入力!K31)</f>
        <v>陽奈</v>
      </c>
      <c r="K24" s="299"/>
      <c r="L24" s="299"/>
      <c r="M24" s="299"/>
      <c r="N24" s="304"/>
      <c r="O24" s="303"/>
      <c r="P24" s="303"/>
      <c r="Q24" s="97"/>
      <c r="R24" s="133"/>
      <c r="S24" s="314"/>
      <c r="T24" s="315"/>
      <c r="U24" s="227"/>
      <c r="V24" s="228"/>
      <c r="W24" s="303"/>
      <c r="X24" s="303"/>
      <c r="Y24" s="298" t="str">
        <f>IF(入力!Z31="","",入力!Z31)</f>
        <v>冨樫</v>
      </c>
      <c r="Z24" s="299"/>
      <c r="AA24" s="299"/>
      <c r="AB24" s="299"/>
      <c r="AC24" s="299"/>
      <c r="AD24" s="299" t="str">
        <f>IF(入力!AE31="","",入力!AE31)</f>
        <v>わかな</v>
      </c>
      <c r="AE24" s="299"/>
      <c r="AF24" s="299"/>
      <c r="AG24" s="299"/>
      <c r="AH24" s="304"/>
      <c r="AI24" s="303"/>
      <c r="AJ24" s="303"/>
      <c r="AK24" s="97"/>
      <c r="AL24" s="133"/>
      <c r="AM24" s="314"/>
      <c r="AN24" s="315"/>
    </row>
    <row r="25" spans="1:40" ht="18.75" customHeight="1">
      <c r="A25" s="208">
        <v>6</v>
      </c>
      <c r="B25" s="209"/>
      <c r="C25" s="302">
        <f>IF(入力!D32="","",入力!D32)</f>
        <v>6</v>
      </c>
      <c r="D25" s="302"/>
      <c r="E25" s="305" t="str">
        <f>IF(入力!F32="","",入力!F32)</f>
        <v>さいとう</v>
      </c>
      <c r="F25" s="306"/>
      <c r="G25" s="306"/>
      <c r="H25" s="306"/>
      <c r="I25" s="306"/>
      <c r="J25" s="306" t="str">
        <f>IF(入力!K32="","",入力!K32)</f>
        <v>のあ</v>
      </c>
      <c r="K25" s="306"/>
      <c r="L25" s="306"/>
      <c r="M25" s="306"/>
      <c r="N25" s="307"/>
      <c r="O25" s="302">
        <f>IF(入力!P32="","",入力!P32)</f>
        <v>2</v>
      </c>
      <c r="P25" s="302"/>
      <c r="Q25" s="300">
        <f>IF(入力!R32="","",入力!R32)</f>
        <v>155</v>
      </c>
      <c r="R25" s="110"/>
      <c r="S25" s="308" t="str">
        <f>IF(入力!T32="","",入力!T32)</f>
        <v>○</v>
      </c>
      <c r="T25" s="309"/>
      <c r="U25" s="227">
        <v>12</v>
      </c>
      <c r="V25" s="228"/>
      <c r="W25" s="302">
        <f>IF(入力!X32="","",入力!X32)</f>
        <v>12</v>
      </c>
      <c r="X25" s="302"/>
      <c r="Y25" s="305" t="str">
        <f>IF(入力!Z32="","",入力!Z32)</f>
        <v>ふくさわ</v>
      </c>
      <c r="Z25" s="306"/>
      <c r="AA25" s="306"/>
      <c r="AB25" s="306"/>
      <c r="AC25" s="306"/>
      <c r="AD25" s="306" t="str">
        <f>IF(入力!AE32="","",入力!AE32)</f>
        <v>みらい</v>
      </c>
      <c r="AE25" s="306"/>
      <c r="AF25" s="306"/>
      <c r="AG25" s="306"/>
      <c r="AH25" s="307"/>
      <c r="AI25" s="302">
        <f>IF(入力!AJ32="","",入力!AJ32)</f>
        <v>1</v>
      </c>
      <c r="AJ25" s="302"/>
      <c r="AK25" s="300">
        <f>IF(入力!AL32="","",入力!AL32)</f>
        <v>160</v>
      </c>
      <c r="AL25" s="110"/>
      <c r="AM25" s="308" t="str">
        <f>IF(入力!AN32="","",入力!AN32)</f>
        <v>○</v>
      </c>
      <c r="AN25" s="309"/>
    </row>
    <row r="26" spans="1:40" ht="37.5" customHeight="1" thickBot="1">
      <c r="A26" s="229"/>
      <c r="B26" s="230"/>
      <c r="C26" s="317"/>
      <c r="D26" s="317"/>
      <c r="E26" s="316" t="str">
        <f>IF(入力!F33="","",入力!F33)</f>
        <v>齋藤</v>
      </c>
      <c r="F26" s="312"/>
      <c r="G26" s="312"/>
      <c r="H26" s="312"/>
      <c r="I26" s="312"/>
      <c r="J26" s="312" t="str">
        <f>IF(入力!K33="","",入力!K33)</f>
        <v>暖采</v>
      </c>
      <c r="K26" s="312"/>
      <c r="L26" s="312"/>
      <c r="M26" s="312"/>
      <c r="N26" s="313"/>
      <c r="O26" s="317"/>
      <c r="P26" s="317"/>
      <c r="Q26" s="301"/>
      <c r="R26" s="113"/>
      <c r="S26" s="310"/>
      <c r="T26" s="311"/>
      <c r="U26" s="237"/>
      <c r="V26" s="238"/>
      <c r="W26" s="317"/>
      <c r="X26" s="317"/>
      <c r="Y26" s="316" t="str">
        <f>IF(入力!Z33="","",入力!Z33)</f>
        <v>福澤</v>
      </c>
      <c r="Z26" s="312"/>
      <c r="AA26" s="312"/>
      <c r="AB26" s="312"/>
      <c r="AC26" s="312"/>
      <c r="AD26" s="312" t="str">
        <f>IF(入力!AE33="","",入力!AE33)</f>
        <v>未来</v>
      </c>
      <c r="AE26" s="312"/>
      <c r="AF26" s="312"/>
      <c r="AG26" s="312"/>
      <c r="AH26" s="313"/>
      <c r="AI26" s="317"/>
      <c r="AJ26" s="317"/>
      <c r="AK26" s="301"/>
      <c r="AL26" s="113"/>
      <c r="AM26" s="310"/>
      <c r="AN26" s="31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602</v>
      </c>
      <c r="B1" s="160"/>
      <c r="D1" s="39" t="s">
        <v>603</v>
      </c>
      <c r="E1" s="40" t="s">
        <v>604</v>
      </c>
      <c r="F1" s="41" t="s">
        <v>605</v>
      </c>
      <c r="G1" s="39" t="s">
        <v>603</v>
      </c>
      <c r="H1" s="40" t="s">
        <v>606</v>
      </c>
      <c r="I1" s="41" t="s">
        <v>607</v>
      </c>
      <c r="J1" s="39" t="s">
        <v>603</v>
      </c>
      <c r="K1" s="40" t="s">
        <v>606</v>
      </c>
      <c r="L1" s="41" t="s">
        <v>607</v>
      </c>
      <c r="M1" s="39" t="s">
        <v>603</v>
      </c>
      <c r="N1" s="40" t="s">
        <v>606</v>
      </c>
      <c r="O1" s="41" t="s">
        <v>607</v>
      </c>
      <c r="P1" s="39" t="s">
        <v>603</v>
      </c>
      <c r="Q1" s="40" t="s">
        <v>606</v>
      </c>
      <c r="R1" s="41" t="s">
        <v>607</v>
      </c>
      <c r="S1" s="39" t="s">
        <v>603</v>
      </c>
      <c r="T1" s="40" t="s">
        <v>606</v>
      </c>
      <c r="U1" s="41" t="s">
        <v>607</v>
      </c>
      <c r="V1" s="39" t="s">
        <v>603</v>
      </c>
      <c r="W1" s="40" t="s">
        <v>606</v>
      </c>
      <c r="X1" s="41" t="s">
        <v>607</v>
      </c>
      <c r="Y1" s="39" t="s">
        <v>603</v>
      </c>
      <c r="Z1" s="40" t="s">
        <v>606</v>
      </c>
      <c r="AA1" s="41" t="s">
        <v>607</v>
      </c>
      <c r="AB1" s="39" t="s">
        <v>603</v>
      </c>
      <c r="AC1" s="40" t="s">
        <v>606</v>
      </c>
      <c r="AD1" s="41" t="s">
        <v>607</v>
      </c>
      <c r="AE1" s="39" t="s">
        <v>603</v>
      </c>
      <c r="AF1" s="40" t="s">
        <v>606</v>
      </c>
      <c r="AG1" s="41" t="s">
        <v>607</v>
      </c>
      <c r="AH1" s="39" t="s">
        <v>603</v>
      </c>
      <c r="AI1" s="40" t="s">
        <v>606</v>
      </c>
      <c r="AJ1" s="41" t="s">
        <v>607</v>
      </c>
    </row>
    <row r="2" spans="1:41" ht="14.25" thickBot="1">
      <c r="A2" s="160"/>
      <c r="B2" s="160"/>
      <c r="C2" s="26"/>
      <c r="D2" s="27">
        <v>1</v>
      </c>
      <c r="E2" s="28" t="s">
        <v>608</v>
      </c>
      <c r="F2" s="29">
        <v>42443</v>
      </c>
      <c r="G2" s="27">
        <v>1.01</v>
      </c>
      <c r="H2" s="28" t="s">
        <v>670</v>
      </c>
      <c r="I2" s="29">
        <v>42471</v>
      </c>
      <c r="J2" s="27">
        <v>1.02</v>
      </c>
      <c r="K2" s="28" t="s">
        <v>675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78" t="s">
        <v>609</v>
      </c>
      <c r="B4" s="379"/>
      <c r="C4" s="379"/>
      <c r="D4" s="379"/>
      <c r="E4" s="379"/>
      <c r="F4" s="379"/>
      <c r="G4" s="380"/>
      <c r="H4" s="40" t="s">
        <v>610</v>
      </c>
      <c r="I4" s="40" t="s">
        <v>611</v>
      </c>
      <c r="J4" s="384" t="s">
        <v>612</v>
      </c>
      <c r="K4" s="379"/>
      <c r="L4" s="379"/>
      <c r="M4" s="379"/>
      <c r="N4" s="379"/>
      <c r="O4" s="379"/>
      <c r="P4" s="379"/>
      <c r="Q4" s="380"/>
    </row>
    <row r="5" spans="1:41" ht="72" customHeight="1" thickBot="1">
      <c r="A5" s="381" t="str">
        <f>入力!$B$1</f>
        <v>令和元（２０１９）年度
神奈川県中学校バレーボール選手権大会参加申込書</v>
      </c>
      <c r="B5" s="382"/>
      <c r="C5" s="382"/>
      <c r="D5" s="382"/>
      <c r="E5" s="382"/>
      <c r="F5" s="382"/>
      <c r="G5" s="383"/>
      <c r="H5" s="28"/>
      <c r="I5" s="28" t="str">
        <f>IF(入力!AH16="","",入力!AH16)</f>
        <v/>
      </c>
      <c r="J5" s="385"/>
      <c r="K5" s="386"/>
      <c r="L5" s="386"/>
      <c r="M5" s="386"/>
      <c r="N5" s="386"/>
      <c r="O5" s="386"/>
      <c r="P5" s="386"/>
      <c r="Q5" s="387"/>
    </row>
    <row r="6" spans="1:41">
      <c r="A6" s="39" t="s">
        <v>613</v>
      </c>
      <c r="B6" s="40" t="s">
        <v>614</v>
      </c>
      <c r="C6" s="40" t="s">
        <v>615</v>
      </c>
      <c r="D6" s="40" t="s">
        <v>616</v>
      </c>
      <c r="E6" s="40" t="s">
        <v>610</v>
      </c>
      <c r="F6" s="40" t="s">
        <v>617</v>
      </c>
      <c r="G6" s="40" t="s">
        <v>618</v>
      </c>
      <c r="H6" s="40" t="s">
        <v>671</v>
      </c>
      <c r="I6" s="40" t="s">
        <v>672</v>
      </c>
      <c r="J6" s="40" t="s">
        <v>673</v>
      </c>
      <c r="K6" s="40" t="s">
        <v>620</v>
      </c>
      <c r="L6" s="40" t="s">
        <v>621</v>
      </c>
      <c r="M6" s="40" t="s">
        <v>622</v>
      </c>
      <c r="N6" s="40" t="s">
        <v>623</v>
      </c>
      <c r="O6" s="40" t="s">
        <v>624</v>
      </c>
      <c r="P6" s="40" t="s">
        <v>625</v>
      </c>
      <c r="Q6" s="40" t="s">
        <v>626</v>
      </c>
      <c r="R6" s="40" t="s">
        <v>627</v>
      </c>
      <c r="S6" s="40" t="s">
        <v>628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1175</v>
      </c>
      <c r="B7" s="31" t="str">
        <f t="shared" ref="B7:C7" si="0">IF($A$8="","",IF($A$9="",B8,B8&amp;"・"&amp;B9))</f>
        <v>横浜市立小田中学校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236</v>
      </c>
      <c r="G7" s="31" t="str">
        <f t="shared" si="1"/>
        <v>0052</v>
      </c>
      <c r="H7" s="31">
        <f t="shared" si="1"/>
        <v>0</v>
      </c>
      <c r="I7" s="31" t="str">
        <f t="shared" si="1"/>
        <v>横浜市金沢区
富岡西１丁目７３－１</v>
      </c>
      <c r="J7" s="31">
        <f t="shared" si="1"/>
        <v>0</v>
      </c>
      <c r="K7" s="31" t="str">
        <f t="shared" si="1"/>
        <v>045</v>
      </c>
      <c r="L7" s="31" t="str">
        <f t="shared" si="1"/>
        <v>775</v>
      </c>
      <c r="M7" s="31" t="str">
        <f t="shared" si="1"/>
        <v>3801</v>
      </c>
      <c r="N7" s="31" t="str">
        <f t="shared" si="1"/>
        <v>045</v>
      </c>
      <c r="O7" s="31" t="str">
        <f t="shared" si="1"/>
        <v>773</v>
      </c>
      <c r="P7" s="31" t="str">
        <f t="shared" si="1"/>
        <v>9487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1175</v>
      </c>
      <c r="B8" s="32" t="str">
        <f>IF(入力!$F$3="","",入力!$F$3)</f>
        <v>横浜市立小田中学校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236</v>
      </c>
      <c r="G8" s="42" t="str">
        <f>IF(入力!$I$6="","",入力!$I$6)</f>
        <v>0052</v>
      </c>
      <c r="H8" s="32"/>
      <c r="I8" s="32" t="str">
        <f>IF(入力!$L$5="","",入力!$L$5)</f>
        <v>横浜市金沢区
富岡西１丁目７３－１</v>
      </c>
      <c r="J8" s="32"/>
      <c r="K8" s="42" t="str">
        <f>IF(入力!$AB$4="","",入力!$AB$4)</f>
        <v>045</v>
      </c>
      <c r="L8" s="42" t="str">
        <f>IF(入力!$AG$4="","",入力!$AG$4)</f>
        <v>775</v>
      </c>
      <c r="M8" s="42" t="str">
        <f>IF(入力!$AL$4="","",入力!$AL$4)</f>
        <v>3801</v>
      </c>
      <c r="N8" s="42" t="str">
        <f>IF(入力!$AB$6="","",入力!$AB$6)</f>
        <v>045</v>
      </c>
      <c r="O8" s="42" t="str">
        <f>IF(入力!$AG$6="","",入力!$AG$6)</f>
        <v>773</v>
      </c>
      <c r="P8" s="42" t="str">
        <f>IF(入力!$AL$6="","",入力!$AL$6)</f>
        <v>9487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3801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629</v>
      </c>
      <c r="B15" s="40" t="s">
        <v>630</v>
      </c>
      <c r="C15" s="40" t="s">
        <v>631</v>
      </c>
      <c r="D15" s="40" t="s">
        <v>632</v>
      </c>
      <c r="E15" s="40" t="s">
        <v>633</v>
      </c>
      <c r="F15" s="40" t="s">
        <v>634</v>
      </c>
      <c r="G15" s="40" t="s">
        <v>635</v>
      </c>
      <c r="H15" s="40" t="s">
        <v>636</v>
      </c>
      <c r="I15" s="40" t="s">
        <v>637</v>
      </c>
      <c r="J15" s="40" t="s">
        <v>638</v>
      </c>
      <c r="K15" s="40" t="s">
        <v>639</v>
      </c>
      <c r="L15" s="40" t="s">
        <v>640</v>
      </c>
      <c r="M15" s="40" t="s">
        <v>641</v>
      </c>
      <c r="N15" s="40" t="s">
        <v>642</v>
      </c>
      <c r="O15" s="40" t="s">
        <v>643</v>
      </c>
      <c r="P15" s="40" t="s">
        <v>644</v>
      </c>
      <c r="Q15" s="40" t="s">
        <v>645</v>
      </c>
      <c r="R15" s="40" t="s">
        <v>617</v>
      </c>
      <c r="S15" s="40" t="s">
        <v>618</v>
      </c>
      <c r="T15" s="40" t="s">
        <v>619</v>
      </c>
      <c r="U15" s="40" t="s">
        <v>646</v>
      </c>
      <c r="V15" s="40" t="s">
        <v>647</v>
      </c>
      <c r="W15" s="40" t="s">
        <v>648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649</v>
      </c>
      <c r="C16" s="32" t="str">
        <f>IF(入力!$F$13="","",入力!$F$13)</f>
        <v>華輪</v>
      </c>
      <c r="D16" s="32" t="str">
        <f>IF(入力!$K$13="","",入力!$K$13)</f>
        <v>努</v>
      </c>
      <c r="E16" s="32" t="str">
        <f>IF(入力!$F$12="","",入力!$F$12)</f>
        <v>はなわ</v>
      </c>
      <c r="F16" s="32" t="str">
        <f>IF(入力!$K$12="","",入力!$K$12)</f>
        <v>つとむ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650</v>
      </c>
      <c r="C17" s="32" t="str">
        <f>IF(入力!$Z$13="","",入力!$Z$13)</f>
        <v>長野</v>
      </c>
      <c r="D17" s="32" t="str">
        <f>IF(入力!$AE$13="","",入力!$AE$13)</f>
        <v>敏勝</v>
      </c>
      <c r="E17" s="32" t="str">
        <f>IF(入力!$Z$12="","",入力!$Z$12)</f>
        <v>ながの</v>
      </c>
      <c r="F17" s="32" t="str">
        <f>IF(入力!$AE$12="","",入力!$AE$12)</f>
        <v>としかつ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652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653</v>
      </c>
      <c r="C20" s="32" t="str">
        <f>IF(入力!$F$16="","",入力!$F$16)</f>
        <v>黒川</v>
      </c>
      <c r="D20" s="32" t="str">
        <f>IF(入力!$K$16="","",入力!$K$16)</f>
        <v>優由</v>
      </c>
      <c r="E20" s="32" t="str">
        <f>IF(入力!$F$15="","",入力!$F$15)</f>
        <v>くろかわ</v>
      </c>
      <c r="F20" s="32" t="str">
        <f>IF(入力!$K$15="","",入力!$K$15)</f>
        <v>ゆゆ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654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656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657</v>
      </c>
      <c r="C24" s="32" t="str">
        <f>IF(入力!$Z$16="","",入力!$Z$16)</f>
        <v>山本</v>
      </c>
      <c r="D24" s="32" t="str">
        <f>IF(入力!$AE$16="","",入力!$AE$16)</f>
        <v>花</v>
      </c>
      <c r="E24" s="32" t="str">
        <f>IF(入力!$Z$15="","",入力!$Z$15)</f>
        <v>やまもと</v>
      </c>
      <c r="F24" s="32" t="str">
        <f>IF(入力!$AE$15="","",入力!$AE$15)</f>
        <v>はな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658</v>
      </c>
      <c r="B51" s="38"/>
    </row>
    <row r="52" spans="1:41">
      <c r="A52" s="44" t="s">
        <v>659</v>
      </c>
      <c r="B52" s="45" t="s">
        <v>660</v>
      </c>
      <c r="C52" s="40" t="s">
        <v>661</v>
      </c>
      <c r="D52" s="40" t="s">
        <v>662</v>
      </c>
      <c r="E52" s="40" t="s">
        <v>663</v>
      </c>
      <c r="F52" s="40" t="s">
        <v>664</v>
      </c>
      <c r="G52" s="40" t="s">
        <v>635</v>
      </c>
      <c r="H52" s="40" t="s">
        <v>665</v>
      </c>
      <c r="I52" s="40" t="s">
        <v>666</v>
      </c>
      <c r="J52" s="40" t="s">
        <v>667</v>
      </c>
      <c r="K52" s="40" t="s">
        <v>668</v>
      </c>
      <c r="L52" s="40" t="s">
        <v>669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山本</v>
      </c>
      <c r="D53" s="32" t="str">
        <f>IF(OR(L53&lt;&gt;"○",入力!K23=""),"",入力!K23)</f>
        <v>花</v>
      </c>
      <c r="E53" s="32" t="str">
        <f>IF(OR(L53&lt;&gt;"○",入力!F22=""),"",入力!F22)</f>
        <v>やまもと</v>
      </c>
      <c r="F53" s="32" t="str">
        <f>IF(OR(L53&lt;&gt;"○",入力!K22=""),"",入力!K22)</f>
        <v>はな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本田</v>
      </c>
      <c r="D54" s="32" t="str">
        <f>IF(OR(L54&lt;&gt;"○",入力!K25=""),"",入力!K25)</f>
        <v>詩織</v>
      </c>
      <c r="E54" s="32" t="str">
        <f>IF(OR(L54&lt;&gt;"○",入力!F24=""),"",入力!F24)</f>
        <v>ほんだ</v>
      </c>
      <c r="F54" s="32" t="str">
        <f>IF(OR(L54&lt;&gt;"○",入力!K24=""),"",入力!K24)</f>
        <v>しおり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狩野</v>
      </c>
      <c r="D55" s="32" t="str">
        <f>IF(OR(L55&lt;&gt;"○",入力!K27=""),"",入力!K27)</f>
        <v>結香</v>
      </c>
      <c r="E55" s="32" t="str">
        <f>IF(OR(L55&lt;&gt;"○",入力!F26=""),"",入力!F26)</f>
        <v>かのう</v>
      </c>
      <c r="F55" s="32" t="str">
        <f>IF(OR(L55&lt;&gt;"○",入力!K26=""),"",入力!K26)</f>
        <v>ゆか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二見</v>
      </c>
      <c r="D56" s="32" t="str">
        <f>IF(OR(L56&lt;&gt;"○",入力!K29=""),"",入力!K29)</f>
        <v>茉由</v>
      </c>
      <c r="E56" s="32" t="str">
        <f>IF(OR(L56&lt;&gt;"○",入力!F28=""),"",入力!F28)</f>
        <v>ふたみ</v>
      </c>
      <c r="F56" s="32" t="str">
        <f>IF(OR(L56&lt;&gt;"○",入力!K28=""),"",入力!K28)</f>
        <v>まゆ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冨山</v>
      </c>
      <c r="D57" s="32" t="str">
        <f>IF(OR(L57&lt;&gt;"○",入力!K31=""),"",入力!K31)</f>
        <v>陽奈</v>
      </c>
      <c r="E57" s="32" t="str">
        <f>IF(OR(L57&lt;&gt;"○",入力!F30=""),"",入力!F30)</f>
        <v>とみやま</v>
      </c>
      <c r="F57" s="32" t="str">
        <f>IF(OR(L57&lt;&gt;"○",入力!K30=""),"",入力!K30)</f>
        <v>はるな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齋藤</v>
      </c>
      <c r="D58" s="32" t="str">
        <f>IF(OR(L58&lt;&gt;"○",入力!K33=""),"",入力!K33)</f>
        <v>暖采</v>
      </c>
      <c r="E58" s="32" t="str">
        <f>IF(OR(L58&lt;&gt;"○",入力!F32=""),"",入力!F32)</f>
        <v>さいとう</v>
      </c>
      <c r="F58" s="32" t="str">
        <f>IF(OR(L58&lt;&gt;"○",入力!K32=""),"",入力!K32)</f>
        <v>のあ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中山</v>
      </c>
      <c r="D59" s="32" t="str">
        <f>IF(OR(L59&lt;&gt;"○",入力!AE23=""),"",入力!AE23)</f>
        <v>琴葉</v>
      </c>
      <c r="E59" s="32" t="str">
        <f>IF(OR(L59&lt;&gt;"○",入力!Z22=""),"",入力!Z22)</f>
        <v>なかやま</v>
      </c>
      <c r="F59" s="32" t="str">
        <f>IF(OR(L59&lt;&gt;"○",入力!AE22=""),"",入力!AE22)</f>
        <v>ことは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佐藤</v>
      </c>
      <c r="D60" s="32" t="str">
        <f>IF(OR(L60&lt;&gt;"○",入力!AE25=""),"",入力!AE25)</f>
        <v>知優</v>
      </c>
      <c r="E60" s="32" t="str">
        <f>IF(OR(L60&lt;&gt;"○",入力!Z24=""),"",入力!Z24)</f>
        <v>さとう</v>
      </c>
      <c r="F60" s="32" t="str">
        <f>IF(OR(L60&lt;&gt;"○",入力!AE24=""),"",入力!AE24)</f>
        <v>ちひろ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庄司</v>
      </c>
      <c r="D61" s="32" t="str">
        <f>IF(OR(L61&lt;&gt;"○",入力!AE27=""),"",入力!AE27)</f>
        <v>彩乃</v>
      </c>
      <c r="E61" s="32" t="str">
        <f>IF(OR(L61&lt;&gt;"○",入力!Z26=""),"",入力!Z26)</f>
        <v>しょうじ</v>
      </c>
      <c r="F61" s="32" t="str">
        <f>IF(OR(L61&lt;&gt;"○",入力!AE26=""),"",入力!AE26)</f>
        <v>あやの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文山</v>
      </c>
      <c r="D62" s="32" t="str">
        <f>IF(OR(L62&lt;&gt;"○",入力!AE29=""),"",入力!AE29)</f>
        <v>慶香</v>
      </c>
      <c r="E62" s="32" t="str">
        <f>IF(OR(L62&lt;&gt;"○",入力!Z28=""),"",入力!Z28)</f>
        <v>ふみやま</v>
      </c>
      <c r="F62" s="32" t="str">
        <f>IF(OR(L62&lt;&gt;"○",入力!AE28=""),"",入力!AE28)</f>
        <v>よしか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冨樫</v>
      </c>
      <c r="D63" s="32" t="str">
        <f>IF(OR(L63&lt;&gt;"○",入力!AE31=""),"",入力!AE31)</f>
        <v>わかな</v>
      </c>
      <c r="E63" s="32" t="str">
        <f>IF(OR(L63&lt;&gt;"○",入力!Z30=""),"",入力!Z30)</f>
        <v>とがし</v>
      </c>
      <c r="F63" s="32" t="str">
        <f>IF(OR(L63&lt;&gt;"○",入力!AE30=""),"",入力!AE30)</f>
        <v>わかな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福澤</v>
      </c>
      <c r="D64" s="32" t="str">
        <f>IF(OR(L64&lt;&gt;"○",入力!AE33=""),"",入力!AE33)</f>
        <v>未来</v>
      </c>
      <c r="E64" s="32" t="str">
        <f>IF(OR(L64&lt;&gt;"○",入力!Z32=""),"",入力!Z32)</f>
        <v>ふくさわ</v>
      </c>
      <c r="F64" s="32" t="str">
        <f>IF(OR(L64&lt;&gt;"○",入力!AE32=""),"",入力!AE32)</f>
        <v>みらい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2019-02-13T13:45:19Z</cp:lastPrinted>
  <dcterms:created xsi:type="dcterms:W3CDTF">2006-11-03T01:52:14Z</dcterms:created>
  <dcterms:modified xsi:type="dcterms:W3CDTF">2019-04-25T07:49:15Z</dcterms:modified>
</cp:coreProperties>
</file>