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部活動\女子バレー部\県大会関係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F57" i="14" l="1"/>
  <c r="J57" i="14"/>
  <c r="I57" i="14"/>
  <c r="J56" i="14"/>
  <c r="I56" i="14"/>
  <c r="F56" i="14"/>
  <c r="C60" i="14"/>
  <c r="J60" i="14"/>
  <c r="E60" i="14"/>
  <c r="I60" i="14"/>
  <c r="D60" i="14"/>
  <c r="F60" i="14"/>
  <c r="I62" i="14"/>
  <c r="D62" i="14"/>
  <c r="F62" i="14"/>
  <c r="C62" i="14"/>
  <c r="J62" i="14"/>
  <c r="E62" i="14"/>
  <c r="E64" i="14"/>
  <c r="J64" i="14"/>
  <c r="I64" i="14"/>
  <c r="D64" i="14"/>
  <c r="F64" i="14"/>
  <c r="C64" i="14"/>
  <c r="J54" i="14"/>
  <c r="I54" i="14"/>
  <c r="C54" i="14"/>
  <c r="D54" i="14"/>
  <c r="F54" i="14"/>
  <c r="E54" i="14"/>
  <c r="I58" i="14"/>
  <c r="D58" i="14"/>
  <c r="F58" i="14"/>
  <c r="C58" i="14"/>
  <c r="J58" i="14"/>
  <c r="E58" i="14"/>
  <c r="J59" i="14"/>
  <c r="E59" i="14"/>
  <c r="D59" i="14"/>
  <c r="I59" i="14"/>
  <c r="F59" i="14"/>
  <c r="C59" i="14"/>
  <c r="F61" i="14"/>
  <c r="C61" i="14"/>
  <c r="J61" i="14"/>
  <c r="E61" i="14"/>
  <c r="I61" i="14"/>
  <c r="D61" i="14"/>
  <c r="J63" i="14"/>
  <c r="E63" i="14"/>
  <c r="I63" i="14"/>
  <c r="D63" i="14"/>
  <c r="F63" i="14"/>
  <c r="C63" i="14"/>
  <c r="F53" i="14"/>
  <c r="J53" i="14"/>
  <c r="I53" i="14"/>
  <c r="J55" i="14"/>
  <c r="I55" i="14"/>
  <c r="F55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/>
  <c r="G166" i="6"/>
  <c r="Y17" i="6" s="1"/>
  <c r="G165" i="6"/>
  <c r="Y16" i="6" s="1"/>
  <c r="G164" i="6"/>
  <c r="Y15" i="6" s="1"/>
  <c r="G163" i="6"/>
  <c r="Y14" i="6"/>
  <c r="G162" i="6"/>
  <c r="Y13" i="6" s="1"/>
  <c r="G161" i="6"/>
  <c r="Y12" i="6" s="1"/>
  <c r="G160" i="6"/>
  <c r="Y11" i="6" s="1"/>
  <c r="G159" i="6"/>
  <c r="Y10" i="6"/>
  <c r="G158" i="6"/>
  <c r="Y9" i="6" s="1"/>
  <c r="G157" i="6"/>
  <c r="Y8" i="6" s="1"/>
  <c r="G156" i="6"/>
  <c r="Y7" i="6" s="1"/>
  <c r="G155" i="6"/>
  <c r="Y6" i="6"/>
  <c r="G154" i="6"/>
  <c r="Y5" i="6" s="1"/>
  <c r="G153" i="6"/>
  <c r="Y4" i="6" s="1"/>
  <c r="G152" i="6"/>
  <c r="Y3" i="6" s="1"/>
  <c r="G151" i="6"/>
  <c r="Y2" i="6"/>
  <c r="G150" i="6"/>
  <c r="S50" i="6" s="1"/>
  <c r="G149" i="6"/>
  <c r="S49" i="6" s="1"/>
  <c r="G148" i="6"/>
  <c r="S48" i="6" s="1"/>
  <c r="G147" i="6"/>
  <c r="S47" i="6"/>
  <c r="G146" i="6"/>
  <c r="S46" i="6" s="1"/>
  <c r="G145" i="6"/>
  <c r="S45" i="6" s="1"/>
  <c r="G144" i="6"/>
  <c r="S44" i="6" s="1"/>
  <c r="G143" i="6"/>
  <c r="S43" i="6"/>
  <c r="G142" i="6"/>
  <c r="S42" i="6" s="1"/>
  <c r="G141" i="6"/>
  <c r="S41" i="6" s="1"/>
  <c r="G140" i="6"/>
  <c r="S40" i="6" s="1"/>
  <c r="G139" i="6"/>
  <c r="S39" i="6"/>
  <c r="G138" i="6"/>
  <c r="S38" i="6" s="1"/>
  <c r="G137" i="6"/>
  <c r="S37" i="6" s="1"/>
  <c r="G136" i="6"/>
  <c r="S36" i="6" s="1"/>
  <c r="G135" i="6"/>
  <c r="S35" i="6"/>
  <c r="G134" i="6"/>
  <c r="S34" i="6" s="1"/>
  <c r="G133" i="6"/>
  <c r="S33" i="6" s="1"/>
  <c r="G132" i="6"/>
  <c r="S32" i="6" s="1"/>
  <c r="G131" i="6"/>
  <c r="S31" i="6"/>
  <c r="G130" i="6"/>
  <c r="S30" i="6" s="1"/>
  <c r="G129" i="6"/>
  <c r="S29" i="6" s="1"/>
  <c r="G128" i="6"/>
  <c r="S28" i="6" s="1"/>
  <c r="G127" i="6"/>
  <c r="S27" i="6"/>
  <c r="G126" i="6"/>
  <c r="S26" i="6" s="1"/>
  <c r="G125" i="6"/>
  <c r="S25" i="6" s="1"/>
  <c r="G124" i="6"/>
  <c r="S24" i="6" s="1"/>
  <c r="G123" i="6"/>
  <c r="S23" i="6"/>
  <c r="G122" i="6"/>
  <c r="S22" i="6" s="1"/>
  <c r="G121" i="6"/>
  <c r="S21" i="6" s="1"/>
  <c r="G120" i="6"/>
  <c r="S20" i="6" s="1"/>
  <c r="G119" i="6"/>
  <c r="S19" i="6"/>
  <c r="G118" i="6"/>
  <c r="S18" i="6" s="1"/>
  <c r="G117" i="6"/>
  <c r="S17" i="6" s="1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/>
  <c r="G66" i="6"/>
  <c r="M16" i="6" s="1"/>
  <c r="G65" i="6"/>
  <c r="M15" i="6" s="1"/>
  <c r="G64" i="6"/>
  <c r="M14" i="6" s="1"/>
  <c r="G63" i="6"/>
  <c r="M13" i="6"/>
  <c r="G62" i="6"/>
  <c r="M12" i="6" s="1"/>
  <c r="G61" i="6"/>
  <c r="M11" i="6" s="1"/>
  <c r="G60" i="6"/>
  <c r="M10" i="6" s="1"/>
  <c r="G59" i="6"/>
  <c r="M9" i="6"/>
  <c r="G58" i="6"/>
  <c r="M8" i="6" s="1"/>
  <c r="G57" i="6"/>
  <c r="M7" i="6" s="1"/>
  <c r="G56" i="6"/>
  <c r="M6" i="6" s="1"/>
  <c r="G55" i="6"/>
  <c r="M5" i="6" s="1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<sst xmlns="http://schemas.openxmlformats.org/spreadsheetml/2006/main" count="1452" uniqueCount="747">
  <si>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</si>
  <si>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</si>
  <si>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</si>
  <si>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</si>
  <si>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</si>
  <si>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</si>
  <si>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</si>
  <si>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</si>
  <si>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</si>
  <si>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</si>
  <si>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</si>
  <si>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</si>
  <si>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</si>
  <si>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</si>
  <si>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</si>
  <si>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</si>
  <si>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</si>
  <si>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</si>
  <si>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</si>
  <si>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</si>
  <si>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</si>
  <si>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</si>
  <si>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</si>
  <si>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</si>
  <si>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</si>
  <si>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</si>
  <si>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</si>
  <si>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</si>
  <si>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</si>
  <si>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</si>
  <si>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</si>
  <si>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</si>
  <si>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</si>
  <si>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</si>
  <si>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</si>
  <si>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</si>
  <si>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</si>
  <si>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</si>
  <si>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</si>
  <si>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</si>
  <si>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</si>
  <si>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</si>
  <si>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</si>
  <si>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</si>
  <si>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</si>
  <si>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</si>
  <si>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</si>
  <si>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</si>
  <si>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</si>
  <si>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</si>
  <si>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</si>
  <si>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</si>
  <si>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</si>
  <si>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</si>
  <si>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</si>
  <si>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</si>
  <si>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</si>
  <si>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</si>
  <si>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</si>
  <si>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</si>
  <si>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</si>
  <si>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</si>
  <si>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</si>
  <si>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</si>
  <si>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</si>
  <si>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</si>
  <si>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</si>
  <si>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</si>
  <si>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</si>
  <si>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</si>
  <si>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</si>
  <si>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</si>
  <si>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</si>
  <si>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</si>
  <si>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</si>
  <si>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</si>
  <si>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</si>
  <si>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</si>
  <si>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</si>
  <si>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</si>
  <si>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</si>
  <si>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</si>
  <si>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</si>
  <si>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</si>
  <si>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</si>
  <si>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</si>
  <si>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</si>
  <si>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</si>
  <si>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</si>
  <si>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</si>
  <si>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</si>
  <si>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</si>
  <si>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</si>
  <si>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</si>
  <si>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</si>
  <si>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</si>
  <si>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</si>
  <si>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</si>
  <si>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</si>
  <si>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</si>
  <si>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</si>
  <si>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</si>
  <si>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</si>
  <si>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</si>
  <si>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</si>
  <si>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</si>
  <si>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</si>
  <si>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</si>
  <si>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</si>
  <si>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</si>
  <si>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</si>
  <si>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</si>
  <si>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</si>
  <si>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</si>
  <si>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</si>
  <si>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</si>
  <si>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</si>
  <si>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</si>
  <si>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</si>
  <si>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</si>
  <si>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</si>
  <si>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</si>
  <si>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</si>
  <si>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</si>
  <si>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</si>
  <si>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</si>
  <si>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</si>
  <si>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</si>
  <si>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</si>
  <si>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</si>
  <si>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</si>
  <si>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</si>
  <si>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</si>
  <si>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</si>
  <si>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</si>
  <si>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</si>
  <si>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</si>
  <si>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</si>
  <si>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</si>
  <si>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</si>
  <si>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</si>
  <si>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</si>
  <si>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</si>
  <si>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</si>
  <si>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</si>
  <si>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</si>
  <si>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</si>
  <si>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</si>
  <si>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</si>
  <si>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</si>
  <si>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</si>
  <si>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</si>
  <si>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</si>
  <si>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</si>
  <si>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</si>
  <si>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</si>
  <si>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</si>
  <si>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</si>
  <si>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</si>
  <si>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</si>
  <si>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</si>
  <si>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</si>
  <si>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</si>
  <si>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</si>
  <si>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</si>
  <si>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</si>
  <si>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</si>
  <si>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</si>
  <si>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</si>
  <si>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</si>
  <si>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</si>
  <si>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</si>
  <si>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</si>
  <si>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</si>
  <si>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</si>
  <si>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</si>
  <si>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</si>
  <si>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</si>
  <si>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</si>
  <si>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</si>
  <si>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</si>
  <si>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</si>
  <si>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</si>
  <si>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</si>
  <si>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</si>
  <si>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</si>
  <si>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</si>
  <si>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</si>
  <si>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</si>
  <si>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</si>
  <si>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</si>
  <si>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</si>
  <si>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</si>
  <si>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</si>
  <si>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</si>
  <si>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</si>
  <si>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</si>
  <si>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</si>
  <si>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</si>
  <si>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</si>
  <si>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</si>
  <si>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</si>
  <si>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</si>
  <si>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</si>
  <si>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</si>
  <si>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</si>
  <si>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</si>
  <si>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</si>
  <si>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</si>
  <si>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</si>
  <si>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</si>
  <si>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</si>
  <si>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</si>
  <si>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</si>
  <si>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</si>
  <si>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</si>
  <si>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</si>
  <si>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</si>
  <si>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</si>
  <si>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</si>
  <si>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</si>
  <si>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</si>
  <si>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</si>
  <si>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</si>
  <si>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</si>
  <si>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</si>
  <si>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</si>
  <si>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</si>
  <si>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</si>
  <si>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</si>
  <si>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</si>
  <si>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</si>
  <si>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</si>
  <si>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</si>
  <si>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</si>
  <si>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</si>
  <si>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</si>
  <si>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</si>
  <si>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</si>
  <si>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</si>
  <si>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</si>
  <si>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</si>
  <si>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</si>
  <si>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</si>
  <si>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</si>
  <si>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</si>
  <si>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</si>
  <si>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</si>
  <si>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</si>
  <si>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</si>
  <si>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</si>
  <si>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</si>
  <si>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</si>
  <si>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</si>
  <si>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</si>
  <si>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</si>
  <si>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</si>
  <si>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</si>
  <si>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</si>
  <si>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</si>
  <si>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</si>
  <si>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</si>
  <si>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</si>
  <si>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</si>
  <si>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</si>
  <si>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</si>
  <si>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</si>
  <si>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</si>
  <si>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</si>
  <si>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</si>
  <si>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</si>
  <si>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</si>
  <si>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</si>
  <si>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</si>
  <si>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</si>
  <si>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</si>
  <si>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</si>
  <si>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</si>
  <si>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</si>
  <si>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</si>
  <si>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</si>
  <si>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</si>
  <si>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</si>
  <si>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</si>
  <si>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</si>
  <si>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</si>
  <si>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</si>
  <si>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</si>
  <si>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</si>
  <si>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</si>
  <si>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</si>
  <si>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</si>
  <si>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</si>
  <si>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</si>
  <si>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</si>
  <si>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</si>
  <si>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</si>
  <si>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</si>
  <si>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</si>
  <si>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</si>
  <si>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</si>
  <si>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</si>
  <si>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</si>
  <si>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</si>
  <si>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</si>
  <si>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</si>
  <si>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</si>
  <si>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</si>
  <si>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</si>
  <si>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</si>
  <si>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</si>
  <si>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</si>
  <si>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</si>
  <si>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</si>
  <si>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</si>
  <si>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</si>
  <si>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</si>
  <si>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</si>
  <si>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</si>
  <si>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</si>
  <si>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</si>
  <si>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</si>
  <si>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</si>
  <si>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</si>
  <si>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</si>
  <si>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</si>
  <si>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</si>
  <si>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</si>
  <si>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</si>
  <si>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</si>
  <si>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</si>
  <si>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</si>
  <si>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</si>
  <si>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</si>
  <si>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</si>
  <si>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</si>
  <si>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</si>
  <si>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</si>
  <si>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</si>
  <si>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</si>
  <si>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</si>
  <si>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</si>
  <si>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</si>
  <si>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</si>
  <si>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</si>
  <si>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</si>
  <si>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</si>
  <si>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</si>
  <si>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</si>
  <si>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</si>
  <si>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</si>
  <si>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</si>
  <si>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</si>
  <si>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</si>
  <si>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</si>
  <si>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</si>
  <si>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</si>
  <si>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</si>
  <si>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</si>
  <si>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</si>
  <si>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</si>
  <si>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</si>
  <si>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</si>
  <si>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</si>
  <si>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</si>
  <si>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</si>
  <si>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</si>
  <si>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</si>
  <si>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</si>
  <si>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</si>
  <si>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</si>
  <si>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</si>
  <si>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</si>
  <si>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</si>
  <si>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</si>
  <si>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</si>
  <si>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</si>
  <si>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</si>
  <si>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</si>
  <si>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</si>
  <si>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</si>
  <si>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</si>
  <si>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</si>
  <si>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</si>
  <si>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</si>
  <si>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</si>
  <si>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</si>
  <si>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</si>
  <si>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</si>
  <si>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</si>
  <si>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</si>
  <si>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</si>
  <si>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</si>
  <si>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</si>
  <si>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</si>
  <si>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</si>
  <si>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</si>
  <si>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</si>
  <si>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</si>
  <si>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</si>
  <si>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</si>
  <si>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</si>
  <si>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</si>
  <si>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</si>
  <si>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</si>
  <si>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</si>
  <si>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</si>
  <si>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</si>
  <si>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</si>
  <si>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</si>
  <si>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</si>
  <si>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</si>
  <si>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</si>
  <si>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</si>
  <si>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</si>
  <si>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</si>
  <si>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</si>
  <si>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</si>
  <si>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</si>
  <si>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</si>
  <si>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</si>
  <si>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</si>
  <si>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</si>
  <si>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</si>
  <si>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</si>
  <si>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</si>
  <si>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</si>
  <si>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</si>
  <si>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</si>
  <si>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</si>
  <si>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</si>
  <si>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</si>
  <si>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</si>
  <si>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</si>
  <si>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</si>
  <si>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</si>
  <si>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</si>
  <si>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</si>
  <si>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</si>
  <si>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</si>
  <si>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</si>
  <si>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</si>
  <si>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</si>
  <si>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</si>
  <si>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</si>
  <si>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</si>
  <si>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</si>
  <si>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</si>
  <si>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</si>
  <si>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</si>
  <si>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</si>
  <si>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</si>
  <si>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</si>
  <si>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</si>
  <si>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</si>
  <si>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</si>
  <si>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</si>
  <si>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</si>
  <si>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</si>
  <si>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</si>
  <si>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</si>
  <si>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</si>
  <si>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</si>
  <si>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</si>
  <si>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</si>
  <si>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</si>
  <si>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</si>
  <si>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</si>
  <si>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</si>
  <si>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</si>
  <si>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</si>
  <si>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</si>
  <si>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</si>
  <si>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</si>
  <si>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</si>
  <si>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</si>
  <si>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</si>
  <si>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</si>
  <si>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</si>
  <si>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</si>
  <si>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</si>
  <si>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</si>
  <si>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</si>
  <si>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</si>
  <si>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</si>
  <si>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</si>
  <si>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</si>
  <si>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</si>
  <si>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</si>
  <si>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</si>
  <si>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</si>
  <si>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</si>
  <si>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</si>
  <si>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</si>
  <si>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</si>
  <si>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</si>
  <si>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</si>
  <si>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</si>
  <si>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</si>
  <si>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</si>
  <si>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</si>
  <si>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</si>
  <si>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</si>
  <si>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</si>
  <si>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</si>
  <si>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</si>
  <si>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</si>
  <si>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</si>
  <si>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</si>
  <si>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</si>
  <si>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</si>
  <si>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</si>
  <si>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</si>
  <si>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</si>
  <si>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</si>
  <si>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</si>
  <si>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</si>
  <si>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</si>
  <si>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</si>
  <si>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</si>
  <si>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</si>
  <si>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</si>
  <si>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</si>
  <si>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</si>
  <si>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</si>
  <si>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</si>
  <si>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</si>
  <si>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</si>
  <si>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</si>
  <si>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</si>
  <si>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</si>
  <si>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</si>
  <si>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</si>
  <si>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</si>
  <si>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</si>
  <si>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</si>
  <si>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</si>
  <si>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</si>
  <si>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</si>
  <si>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</si>
  <si>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</si>
  <si>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</si>
  <si>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</si>
  <si>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</si>
  <si>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</si>
  <si>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</si>
  <si>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</si>
  <si>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</si>
  <si>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</si>
  <si>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</si>
  <si>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</si>
  <si>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</si>
  <si>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</si>
  <si>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</si>
  <si>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</si>
  <si>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</si>
  <si>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</si>
  <si>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</si>
  <si>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</si>
  <si>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</si>
  <si>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</si>
  <si>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</si>
  <si>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</si>
  <si>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</si>
  <si>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</si>
  <si>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</si>
  <si>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</si>
  <si>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</si>
  <si>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</si>
  <si>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</si>
  <si>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</si>
  <si>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</si>
  <si>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</si>
  <si>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</si>
  <si>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</si>
  <si>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</si>
  <si>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</si>
  <si>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</si>
  <si>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</si>
  <si>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</si>
  <si>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</si>
  <si>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</si>
  <si>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</si>
  <si>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</si>
  <si>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</si>
  <si>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</si>
  <si>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</si>
  <si>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</si>
  <si>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</si>
  <si>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</si>
  <si>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</si>
  <si>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</si>
  <si>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</si>
  <si>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</si>
  <si>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</si>
  <si>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</si>
  <si>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</si>
  <si>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</si>
  <si>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</si>
  <si>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</si>
  <si>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</si>
  <si>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</si>
  <si>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</si>
  <si>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</si>
  <si>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</si>
  <si>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</si>
  <si>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</si>
  <si>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</si>
  <si>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</si>
  <si>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</si>
  <si>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</si>
  <si>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</si>
  <si>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</si>
  <si>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</si>
  <si>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</si>
  <si>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</si>
  <si>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</si>
  <si>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</si>
  <si>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</si>
  <si>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</si>
  <si>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</si>
  <si>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</si>
  <si>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</si>
  <si>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</si>
  <si>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</si>
  <si>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</si>
  <si>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</si>
  <si>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</si>
  <si>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</si>
  <si>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</si>
  <si>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</si>
  <si>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</si>
  <si>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</si>
  <si>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</si>
  <si>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</si>
  <si>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</si>
  <si>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</si>
  <si>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</si>
  <si>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</si>
  <si>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</si>
  <si>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</si>
  <si>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</si>
  <si>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</si>
  <si>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</si>
  <si>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</si>
  <si>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</si>
  <si>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</si>
  <si>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</si>
  <si>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</si>
  <si>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</si>
  <si>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</si>
  <si>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</si>
  <si>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</si>
  <si>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</si>
  <si>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</si>
  <si>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</si>
  <si>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</si>
  <si>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</si>
  <si>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</si>
  <si>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</si>
  <si>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</si>
  <si>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</si>
  <si>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</si>
  <si>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</si>
  <si>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</si>
  <si>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</si>
  <si>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</si>
  <si>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</si>
  <si>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</si>
  <si>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</si>
  <si>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</si>
  <si>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</si>
  <si>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</si>
  <si>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</si>
  <si>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</si>
  <si>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</si>
  <si>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</si>
  <si>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</si>
  <si>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</si>
  <si>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</si>
  <si>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</si>
  <si>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215</t>
    <phoneticPr fontId="2"/>
  </si>
  <si>
    <t>0003</t>
    <phoneticPr fontId="2"/>
  </si>
  <si>
    <t>川崎市麻生区高石3－25－1</t>
    <rPh sb="0" eb="3">
      <t>カワサキシ</t>
    </rPh>
    <rPh sb="3" eb="6">
      <t>アサオク</t>
    </rPh>
    <rPh sb="6" eb="8">
      <t>タカイシ</t>
    </rPh>
    <phoneticPr fontId="2"/>
  </si>
  <si>
    <t>044</t>
    <phoneticPr fontId="2"/>
  </si>
  <si>
    <t>966</t>
    <phoneticPr fontId="2"/>
  </si>
  <si>
    <t>8515</t>
    <phoneticPr fontId="2"/>
  </si>
  <si>
    <t>966</t>
    <phoneticPr fontId="2"/>
  </si>
  <si>
    <t>8195</t>
    <phoneticPr fontId="2"/>
  </si>
  <si>
    <t>中原</t>
    <rPh sb="0" eb="2">
      <t>ナカハラ</t>
    </rPh>
    <phoneticPr fontId="2"/>
  </si>
  <si>
    <t>眞菜美</t>
    <rPh sb="0" eb="1">
      <t>マ</t>
    </rPh>
    <rPh sb="1" eb="2">
      <t>ナ</t>
    </rPh>
    <rPh sb="2" eb="3">
      <t>ミ</t>
    </rPh>
    <phoneticPr fontId="2"/>
  </si>
  <si>
    <t>なかはら</t>
    <phoneticPr fontId="2"/>
  </si>
  <si>
    <t>まなみ</t>
    <phoneticPr fontId="2"/>
  </si>
  <si>
    <t>瀬尾</t>
    <rPh sb="0" eb="2">
      <t>セオ</t>
    </rPh>
    <phoneticPr fontId="2"/>
  </si>
  <si>
    <t>菫</t>
    <rPh sb="0" eb="1">
      <t>スミレ</t>
    </rPh>
    <phoneticPr fontId="2"/>
  </si>
  <si>
    <t>せお</t>
    <phoneticPr fontId="2"/>
  </si>
  <si>
    <t>すみれ</t>
    <phoneticPr fontId="2"/>
  </si>
  <si>
    <t>鈴木</t>
    <rPh sb="0" eb="2">
      <t>スズキ</t>
    </rPh>
    <phoneticPr fontId="2"/>
  </si>
  <si>
    <t>春佳</t>
    <rPh sb="0" eb="1">
      <t>ハル</t>
    </rPh>
    <rPh sb="1" eb="2">
      <t>カ</t>
    </rPh>
    <phoneticPr fontId="2"/>
  </si>
  <si>
    <t>すずき</t>
    <phoneticPr fontId="2"/>
  </si>
  <si>
    <t>はるか</t>
    <phoneticPr fontId="2"/>
  </si>
  <si>
    <t>服部</t>
    <rPh sb="0" eb="2">
      <t>ハットリ</t>
    </rPh>
    <phoneticPr fontId="2"/>
  </si>
  <si>
    <t>美璃</t>
    <rPh sb="0" eb="1">
      <t>ミ</t>
    </rPh>
    <rPh sb="1" eb="2">
      <t>リ</t>
    </rPh>
    <phoneticPr fontId="2"/>
  </si>
  <si>
    <t>はっとり</t>
    <phoneticPr fontId="2"/>
  </si>
  <si>
    <t>みりい</t>
    <phoneticPr fontId="2"/>
  </si>
  <si>
    <t>轟</t>
    <rPh sb="0" eb="1">
      <t>トドロキ</t>
    </rPh>
    <phoneticPr fontId="2"/>
  </si>
  <si>
    <t>とどろき</t>
    <phoneticPr fontId="2"/>
  </si>
  <si>
    <t>ゆうな</t>
    <phoneticPr fontId="2"/>
  </si>
  <si>
    <t>優菜</t>
    <rPh sb="0" eb="2">
      <t>ユウナ</t>
    </rPh>
    <phoneticPr fontId="2"/>
  </si>
  <si>
    <t>大石</t>
    <rPh sb="0" eb="2">
      <t>オオイシ</t>
    </rPh>
    <phoneticPr fontId="2"/>
  </si>
  <si>
    <t>瑶子</t>
    <rPh sb="0" eb="2">
      <t>ヨウコ</t>
    </rPh>
    <phoneticPr fontId="2"/>
  </si>
  <si>
    <t>おおいし</t>
    <phoneticPr fontId="2"/>
  </si>
  <si>
    <t>ようこ</t>
    <phoneticPr fontId="2"/>
  </si>
  <si>
    <t>横山</t>
    <rPh sb="0" eb="2">
      <t>ヨコヤマ</t>
    </rPh>
    <phoneticPr fontId="2"/>
  </si>
  <si>
    <t>よこやま</t>
    <phoneticPr fontId="2"/>
  </si>
  <si>
    <t>りみ</t>
    <phoneticPr fontId="2"/>
  </si>
  <si>
    <t>凜海</t>
    <rPh sb="0" eb="1">
      <t>リン</t>
    </rPh>
    <rPh sb="1" eb="2">
      <t>ウミ</t>
    </rPh>
    <phoneticPr fontId="2"/>
  </si>
  <si>
    <t>見上</t>
    <rPh sb="0" eb="2">
      <t>ミカミ</t>
    </rPh>
    <phoneticPr fontId="2"/>
  </si>
  <si>
    <t>璃奈</t>
    <rPh sb="0" eb="1">
      <t>リ</t>
    </rPh>
    <rPh sb="1" eb="2">
      <t>ナ</t>
    </rPh>
    <phoneticPr fontId="2"/>
  </si>
  <si>
    <t>みかみ</t>
    <phoneticPr fontId="2"/>
  </si>
  <si>
    <t>りな</t>
    <phoneticPr fontId="2"/>
  </si>
  <si>
    <t>掛谷</t>
    <rPh sb="0" eb="2">
      <t>カケヤ</t>
    </rPh>
    <phoneticPr fontId="2"/>
  </si>
  <si>
    <t>雅</t>
    <rPh sb="0" eb="1">
      <t>ミヤビ</t>
    </rPh>
    <phoneticPr fontId="2"/>
  </si>
  <si>
    <t>かけや</t>
    <phoneticPr fontId="2"/>
  </si>
  <si>
    <t>みやび</t>
    <phoneticPr fontId="2"/>
  </si>
  <si>
    <t>大久保</t>
    <rPh sb="0" eb="3">
      <t>オオクボ</t>
    </rPh>
    <phoneticPr fontId="2"/>
  </si>
  <si>
    <t>舞香</t>
    <rPh sb="0" eb="2">
      <t>マイカ</t>
    </rPh>
    <phoneticPr fontId="2"/>
  </si>
  <si>
    <t>おおくぼ</t>
    <phoneticPr fontId="2"/>
  </si>
  <si>
    <t>まいか</t>
    <phoneticPr fontId="2"/>
  </si>
  <si>
    <t>くらた</t>
    <phoneticPr fontId="2"/>
  </si>
  <si>
    <t>はな</t>
    <phoneticPr fontId="2"/>
  </si>
  <si>
    <t>倉田</t>
    <rPh sb="0" eb="2">
      <t>クラタ</t>
    </rPh>
    <phoneticPr fontId="2"/>
  </si>
  <si>
    <t>花菜</t>
    <rPh sb="0" eb="1">
      <t>ハナ</t>
    </rPh>
    <rPh sb="1" eb="2">
      <t>ナ</t>
    </rPh>
    <phoneticPr fontId="2"/>
  </si>
  <si>
    <t>ふなこし</t>
    <phoneticPr fontId="2"/>
  </si>
  <si>
    <t>みつき</t>
    <phoneticPr fontId="2"/>
  </si>
  <si>
    <t>舩越</t>
    <rPh sb="0" eb="1">
      <t>フネ</t>
    </rPh>
    <rPh sb="1" eb="2">
      <t>コシ</t>
    </rPh>
    <phoneticPr fontId="2"/>
  </si>
  <si>
    <t>実希</t>
    <rPh sb="0" eb="1">
      <t>ミノル</t>
    </rPh>
    <rPh sb="1" eb="2">
      <t>キ</t>
    </rPh>
    <phoneticPr fontId="2"/>
  </si>
  <si>
    <t>沖</t>
    <rPh sb="0" eb="1">
      <t>オキ</t>
    </rPh>
    <phoneticPr fontId="2"/>
  </si>
  <si>
    <t>桃寧</t>
    <rPh sb="0" eb="1">
      <t>モモ</t>
    </rPh>
    <rPh sb="1" eb="2">
      <t>ネイ</t>
    </rPh>
    <phoneticPr fontId="2"/>
  </si>
  <si>
    <t>おき</t>
    <phoneticPr fontId="2"/>
  </si>
  <si>
    <t>ももね</t>
    <phoneticPr fontId="2"/>
  </si>
  <si>
    <t>まつもと</t>
    <phoneticPr fontId="2"/>
  </si>
  <si>
    <t>さち</t>
    <phoneticPr fontId="2"/>
  </si>
  <si>
    <t>松本</t>
    <rPh sb="0" eb="2">
      <t>マツモト</t>
    </rPh>
    <phoneticPr fontId="2"/>
  </si>
  <si>
    <t>倖</t>
    <rPh sb="0" eb="1">
      <t>サチ</t>
    </rPh>
    <phoneticPr fontId="2"/>
  </si>
  <si>
    <t xml:space="preserve"> </t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</si>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</sst>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K19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">
        <v>679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/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/>
      <c r="T2" s="67"/>
      <c r="U2" s="67"/>
      <c r="V2" s="67"/>
      <c r="W2" s="67"/>
      <c r="X2" s="67"/>
      <c r="Y2" s="68"/>
      <c r="Z2" s="70" t="str">
        <f>IF(S2="","",VLOOKUP(S2,チーム番号!A2:E501,2,FALSE))</f>
        <v/>
      </c>
      <c r="AA2" s="71"/>
      <c r="AB2" s="71"/>
      <c r="AC2" s="71"/>
      <c r="AD2" s="71"/>
      <c r="AE2" s="71"/>
      <c r="AF2" s="72" t="s">
        <v>548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80" t="str">
        <f>IF(S2="","",VLOOKUP(S2,チーム番号!A2:E501,5,FALSE))</f>
        <v/>
      </c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2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83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5"/>
      <c r="AB4" s="102"/>
      <c r="AC4" s="103"/>
      <c r="AD4" s="103"/>
      <c r="AE4" s="103"/>
      <c r="AF4" s="4" t="s">
        <v>3</v>
      </c>
      <c r="AG4" s="103"/>
      <c r="AH4" s="103"/>
      <c r="AI4" s="103"/>
      <c r="AJ4" s="103"/>
      <c r="AK4" s="4" t="s">
        <v>3</v>
      </c>
      <c r="AL4" s="103"/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4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/>
      <c r="G6" s="122"/>
      <c r="H6" s="37" t="s">
        <v>13</v>
      </c>
      <c r="I6" s="123"/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/>
      <c r="AC6" s="86"/>
      <c r="AD6" s="86"/>
      <c r="AE6" s="86"/>
      <c r="AF6" s="38" t="s">
        <v>3</v>
      </c>
      <c r="AG6" s="86"/>
      <c r="AH6" s="86"/>
      <c r="AI6" s="86"/>
      <c r="AJ6" s="86"/>
      <c r="AK6" s="38" t="s">
        <v>3</v>
      </c>
      <c r="AL6" s="86"/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548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80" t="str">
        <f>IF(S7="","",VLOOKUP(S7,チーム番号!A2:E501,5,FALSE))</f>
        <v/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2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5"/>
      <c r="AB9" s="102"/>
      <c r="AC9" s="103"/>
      <c r="AD9" s="103"/>
      <c r="AE9" s="103"/>
      <c r="AF9" s="4" t="s">
        <v>3</v>
      </c>
      <c r="AG9" s="103"/>
      <c r="AH9" s="103"/>
      <c r="AI9" s="103"/>
      <c r="AJ9" s="103"/>
      <c r="AK9" s="4" t="s">
        <v>3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4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13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3</v>
      </c>
      <c r="AG11" s="86"/>
      <c r="AH11" s="86"/>
      <c r="AI11" s="86"/>
      <c r="AJ11" s="86"/>
      <c r="AK11" s="38" t="s">
        <v>3</v>
      </c>
      <c r="AL11" s="86"/>
      <c r="AM11" s="86"/>
      <c r="AN11" s="86"/>
      <c r="AO11" s="87"/>
    </row>
    <row r="12" spans="1:41" ht="13.5" customHeight="1">
      <c r="B12" s="144" t="s">
        <v>0</v>
      </c>
      <c r="C12" s="145"/>
      <c r="D12" s="145"/>
      <c r="E12" s="146"/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545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5"/>
      <c r="R13" s="136" t="s">
        <v>7</v>
      </c>
      <c r="S13" s="137"/>
      <c r="T13" s="137"/>
      <c r="U13" s="138"/>
      <c r="V13" s="139"/>
      <c r="W13" s="140"/>
      <c r="X13" s="140"/>
      <c r="Y13" s="140"/>
      <c r="Z13" s="140"/>
      <c r="AA13" s="140"/>
      <c r="AB13" s="141"/>
      <c r="AC13" s="142"/>
      <c r="AD13" s="142"/>
      <c r="AE13" s="142"/>
      <c r="AF13" s="142"/>
      <c r="AG13" s="143"/>
      <c r="AH13" s="128" t="s">
        <v>578</v>
      </c>
      <c r="AI13" s="116"/>
      <c r="AJ13" s="129" t="s">
        <v>575</v>
      </c>
      <c r="AK13" s="129"/>
      <c r="AL13" s="129"/>
      <c r="AM13" s="129"/>
      <c r="AN13" s="116" t="s">
        <v>578</v>
      </c>
      <c r="AO13" s="130"/>
    </row>
    <row r="14" spans="1:41" ht="13.5" customHeight="1">
      <c r="B14" s="166" t="s">
        <v>0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0</v>
      </c>
      <c r="S14" s="167"/>
      <c r="T14" s="167"/>
      <c r="U14" s="168"/>
      <c r="V14" s="169"/>
      <c r="W14" s="170"/>
      <c r="X14" s="170"/>
      <c r="Y14" s="170"/>
      <c r="Z14" s="170"/>
      <c r="AA14" s="170"/>
      <c r="AB14" s="173"/>
      <c r="AC14" s="174"/>
      <c r="AD14" s="174"/>
      <c r="AE14" s="174"/>
      <c r="AF14" s="174"/>
      <c r="AG14" s="175"/>
      <c r="AH14" s="156"/>
      <c r="AI14" s="157"/>
      <c r="AJ14" s="157"/>
      <c r="AK14" s="157"/>
      <c r="AL14" s="157"/>
      <c r="AM14" s="157"/>
      <c r="AN14" s="157"/>
      <c r="AO14" s="157"/>
    </row>
    <row r="15" spans="1:41" ht="30" customHeight="1" thickBot="1">
      <c r="B15" s="108" t="s">
        <v>8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/>
      <c r="W15" s="161"/>
      <c r="X15" s="161"/>
      <c r="Y15" s="161"/>
      <c r="Z15" s="161"/>
      <c r="AA15" s="161"/>
      <c r="AB15" s="163"/>
      <c r="AC15" s="164"/>
      <c r="AD15" s="164"/>
      <c r="AE15" s="164"/>
      <c r="AF15" s="164"/>
      <c r="AG15" s="165"/>
      <c r="AH15" s="158"/>
      <c r="AI15" s="159"/>
      <c r="AJ15" s="159"/>
      <c r="AK15" s="159"/>
      <c r="AL15" s="159"/>
      <c r="AM15" s="159"/>
      <c r="AN15" s="159"/>
      <c r="AO15" s="159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11</v>
      </c>
      <c r="C18" s="184"/>
      <c r="D18" s="187" t="s">
        <v>12</v>
      </c>
      <c r="E18" s="187"/>
      <c r="F18" s="189" t="s">
        <v>0</v>
      </c>
      <c r="G18" s="190"/>
      <c r="H18" s="190"/>
      <c r="I18" s="190"/>
      <c r="J18" s="190"/>
      <c r="K18" s="190" t="s">
        <v>0</v>
      </c>
      <c r="L18" s="190"/>
      <c r="M18" s="190"/>
      <c r="N18" s="190"/>
      <c r="O18" s="191"/>
      <c r="P18" s="176" t="s">
        <v>576</v>
      </c>
      <c r="Q18" s="177"/>
      <c r="R18" s="176" t="s">
        <v>15</v>
      </c>
      <c r="S18" s="177"/>
      <c r="T18" s="176" t="s">
        <v>16</v>
      </c>
      <c r="U18" s="179"/>
      <c r="V18" s="183" t="s">
        <v>11</v>
      </c>
      <c r="W18" s="184"/>
      <c r="X18" s="187" t="s">
        <v>12</v>
      </c>
      <c r="Y18" s="187"/>
      <c r="Z18" s="189" t="s">
        <v>0</v>
      </c>
      <c r="AA18" s="190"/>
      <c r="AB18" s="190"/>
      <c r="AC18" s="190"/>
      <c r="AD18" s="190"/>
      <c r="AE18" s="190" t="s">
        <v>0</v>
      </c>
      <c r="AF18" s="190"/>
      <c r="AG18" s="190"/>
      <c r="AH18" s="190"/>
      <c r="AI18" s="191"/>
      <c r="AJ18" s="176" t="s">
        <v>576</v>
      </c>
      <c r="AK18" s="177"/>
      <c r="AL18" s="176" t="s">
        <v>15</v>
      </c>
      <c r="AM18" s="177"/>
      <c r="AN18" s="176" t="s">
        <v>16</v>
      </c>
      <c r="AO18" s="179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178"/>
      <c r="S19" s="178"/>
      <c r="T19" s="178"/>
      <c r="U19" s="180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178"/>
      <c r="AM19" s="178"/>
      <c r="AN19" s="178"/>
      <c r="AO19" s="180"/>
    </row>
    <row r="20" spans="2:41" ht="13.5" customHeight="1" thickTop="1">
      <c r="B20" s="195">
        <v>1</v>
      </c>
      <c r="C20" s="196"/>
      <c r="D20" s="199"/>
      <c r="E20" s="199"/>
      <c r="F20" s="201"/>
      <c r="G20" s="202"/>
      <c r="H20" s="202"/>
      <c r="I20" s="202"/>
      <c r="J20" s="202"/>
      <c r="K20" s="202"/>
      <c r="L20" s="202"/>
      <c r="M20" s="202"/>
      <c r="N20" s="202"/>
      <c r="O20" s="203"/>
      <c r="P20" s="199"/>
      <c r="Q20" s="199"/>
      <c r="R20" s="204"/>
      <c r="S20" s="205"/>
      <c r="T20" s="204" t="s">
        <v>544</v>
      </c>
      <c r="U20" s="214"/>
      <c r="V20" s="195">
        <v>7</v>
      </c>
      <c r="W20" s="196"/>
      <c r="X20" s="199"/>
      <c r="Y20" s="199"/>
      <c r="Z20" s="201"/>
      <c r="AA20" s="202"/>
      <c r="AB20" s="202"/>
      <c r="AC20" s="202"/>
      <c r="AD20" s="202"/>
      <c r="AE20" s="202"/>
      <c r="AF20" s="202"/>
      <c r="AG20" s="202"/>
      <c r="AH20" s="202"/>
      <c r="AI20" s="203"/>
      <c r="AJ20" s="199"/>
      <c r="AK20" s="199"/>
      <c r="AL20" s="204"/>
      <c r="AM20" s="205"/>
      <c r="AN20" s="204" t="s">
        <v>599</v>
      </c>
      <c r="AO20" s="214"/>
    </row>
    <row r="21" spans="2:41" ht="30" customHeight="1">
      <c r="B21" s="197"/>
      <c r="C21" s="198"/>
      <c r="D21" s="200"/>
      <c r="E21" s="200"/>
      <c r="F21" s="216"/>
      <c r="G21" s="217"/>
      <c r="H21" s="217"/>
      <c r="I21" s="217"/>
      <c r="J21" s="217"/>
      <c r="K21" s="217"/>
      <c r="L21" s="217"/>
      <c r="M21" s="217"/>
      <c r="N21" s="217"/>
      <c r="O21" s="218"/>
      <c r="P21" s="200"/>
      <c r="Q21" s="200"/>
      <c r="R21" s="206"/>
      <c r="S21" s="92"/>
      <c r="T21" s="206"/>
      <c r="U21" s="215"/>
      <c r="V21" s="197"/>
      <c r="W21" s="198"/>
      <c r="X21" s="200"/>
      <c r="Y21" s="200"/>
      <c r="Z21" s="216"/>
      <c r="AA21" s="217"/>
      <c r="AB21" s="217"/>
      <c r="AC21" s="217"/>
      <c r="AD21" s="217"/>
      <c r="AE21" s="217"/>
      <c r="AF21" s="217"/>
      <c r="AG21" s="217"/>
      <c r="AH21" s="217"/>
      <c r="AI21" s="218"/>
      <c r="AJ21" s="200"/>
      <c r="AK21" s="200"/>
      <c r="AL21" s="206"/>
      <c r="AM21" s="92"/>
      <c r="AN21" s="206"/>
      <c r="AO21" s="215"/>
    </row>
    <row r="22" spans="2:41" ht="13.5" customHeight="1">
      <c r="B22" s="207">
        <v>2</v>
      </c>
      <c r="C22" s="208"/>
      <c r="D22" s="211"/>
      <c r="E22" s="211"/>
      <c r="F22" s="169"/>
      <c r="G22" s="170"/>
      <c r="H22" s="170"/>
      <c r="I22" s="170"/>
      <c r="J22" s="170"/>
      <c r="K22" s="170"/>
      <c r="L22" s="170"/>
      <c r="M22" s="170"/>
      <c r="N22" s="170"/>
      <c r="O22" s="171"/>
      <c r="P22" s="211"/>
      <c r="Q22" s="211"/>
      <c r="R22" s="213"/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19" t="s">
        <v>544</v>
      </c>
      <c r="AO22" s="220"/>
    </row>
    <row r="23" spans="2:41" ht="30" customHeight="1">
      <c r="B23" s="209"/>
      <c r="C23" s="210"/>
      <c r="D23" s="212"/>
      <c r="E23" s="212"/>
      <c r="F23" s="223"/>
      <c r="G23" s="224"/>
      <c r="H23" s="224"/>
      <c r="I23" s="224"/>
      <c r="J23" s="224"/>
      <c r="K23" s="224"/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21"/>
      <c r="AO23" s="222"/>
    </row>
    <row r="24" spans="2:41" ht="13.5" customHeight="1">
      <c r="B24" s="197">
        <v>3</v>
      </c>
      <c r="C24" s="198"/>
      <c r="D24" s="211"/>
      <c r="E24" s="211"/>
      <c r="F24" s="169"/>
      <c r="G24" s="170"/>
      <c r="H24" s="170"/>
      <c r="I24" s="170"/>
      <c r="J24" s="170"/>
      <c r="K24" s="170"/>
      <c r="L24" s="170"/>
      <c r="M24" s="170"/>
      <c r="N24" s="170"/>
      <c r="O24" s="171"/>
      <c r="P24" s="211"/>
      <c r="Q24" s="211"/>
      <c r="R24" s="213"/>
      <c r="S24" s="115"/>
      <c r="T24" s="219" t="s">
        <v>544</v>
      </c>
      <c r="U24" s="220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19" t="s">
        <v>544</v>
      </c>
      <c r="AO24" s="220"/>
    </row>
    <row r="25" spans="2:41" ht="30" customHeight="1">
      <c r="B25" s="197"/>
      <c r="C25" s="198"/>
      <c r="D25" s="212"/>
      <c r="E25" s="212"/>
      <c r="F25" s="223"/>
      <c r="G25" s="224"/>
      <c r="H25" s="224"/>
      <c r="I25" s="224"/>
      <c r="J25" s="224"/>
      <c r="K25" s="224"/>
      <c r="L25" s="224"/>
      <c r="M25" s="224"/>
      <c r="N25" s="224"/>
      <c r="O25" s="225"/>
      <c r="P25" s="212"/>
      <c r="Q25" s="212"/>
      <c r="R25" s="206"/>
      <c r="S25" s="92"/>
      <c r="T25" s="221"/>
      <c r="U25" s="222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21"/>
      <c r="AO25" s="222"/>
    </row>
    <row r="26" spans="2:41" ht="13.5" customHeight="1">
      <c r="B26" s="207">
        <v>4</v>
      </c>
      <c r="C26" s="208"/>
      <c r="D26" s="211"/>
      <c r="E26" s="211"/>
      <c r="F26" s="169"/>
      <c r="G26" s="170"/>
      <c r="H26" s="170"/>
      <c r="I26" s="170"/>
      <c r="J26" s="170"/>
      <c r="K26" s="170"/>
      <c r="L26" s="170"/>
      <c r="M26" s="170"/>
      <c r="N26" s="170"/>
      <c r="O26" s="171"/>
      <c r="P26" s="211"/>
      <c r="Q26" s="211"/>
      <c r="R26" s="213"/>
      <c r="S26" s="115"/>
      <c r="T26" s="219" t="s">
        <v>544</v>
      </c>
      <c r="U26" s="220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19" t="s">
        <v>544</v>
      </c>
      <c r="AO26" s="220"/>
    </row>
    <row r="27" spans="2:41" ht="30" customHeight="1">
      <c r="B27" s="209"/>
      <c r="C27" s="210"/>
      <c r="D27" s="212"/>
      <c r="E27" s="212"/>
      <c r="F27" s="223"/>
      <c r="G27" s="224"/>
      <c r="H27" s="224"/>
      <c r="I27" s="224"/>
      <c r="J27" s="224"/>
      <c r="K27" s="224"/>
      <c r="L27" s="224"/>
      <c r="M27" s="224"/>
      <c r="N27" s="224"/>
      <c r="O27" s="225"/>
      <c r="P27" s="212"/>
      <c r="Q27" s="212"/>
      <c r="R27" s="206"/>
      <c r="S27" s="92"/>
      <c r="T27" s="221"/>
      <c r="U27" s="222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21"/>
      <c r="AO27" s="222"/>
    </row>
    <row r="28" spans="2:41" ht="13.5" customHeight="1">
      <c r="B28" s="197">
        <v>5</v>
      </c>
      <c r="C28" s="198"/>
      <c r="D28" s="211"/>
      <c r="E28" s="211"/>
      <c r="F28" s="169"/>
      <c r="G28" s="170"/>
      <c r="H28" s="170"/>
      <c r="I28" s="170"/>
      <c r="J28" s="170"/>
      <c r="K28" s="170"/>
      <c r="L28" s="170"/>
      <c r="M28" s="170"/>
      <c r="N28" s="170"/>
      <c r="O28" s="171"/>
      <c r="P28" s="211"/>
      <c r="Q28" s="211"/>
      <c r="R28" s="213"/>
      <c r="S28" s="115"/>
      <c r="T28" s="219" t="s">
        <v>544</v>
      </c>
      <c r="U28" s="220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19" t="s">
        <v>544</v>
      </c>
      <c r="AO28" s="220"/>
    </row>
    <row r="29" spans="2:41" ht="30" customHeight="1">
      <c r="B29" s="197"/>
      <c r="C29" s="198"/>
      <c r="D29" s="212"/>
      <c r="E29" s="212"/>
      <c r="F29" s="223"/>
      <c r="G29" s="224"/>
      <c r="H29" s="224"/>
      <c r="I29" s="224"/>
      <c r="J29" s="224"/>
      <c r="K29" s="224"/>
      <c r="L29" s="224"/>
      <c r="M29" s="224"/>
      <c r="N29" s="224"/>
      <c r="O29" s="225"/>
      <c r="P29" s="212"/>
      <c r="Q29" s="212"/>
      <c r="R29" s="206"/>
      <c r="S29" s="92"/>
      <c r="T29" s="221"/>
      <c r="U29" s="222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21"/>
      <c r="AO29" s="222"/>
    </row>
    <row r="30" spans="2:41" ht="13.5" customHeight="1">
      <c r="B30" s="207">
        <v>6</v>
      </c>
      <c r="C30" s="208"/>
      <c r="D30" s="211"/>
      <c r="E30" s="211"/>
      <c r="F30" s="169"/>
      <c r="G30" s="170"/>
      <c r="H30" s="170"/>
      <c r="I30" s="170"/>
      <c r="J30" s="170"/>
      <c r="K30" s="170"/>
      <c r="L30" s="170"/>
      <c r="M30" s="170"/>
      <c r="N30" s="170"/>
      <c r="O30" s="171"/>
      <c r="P30" s="211"/>
      <c r="Q30" s="211"/>
      <c r="R30" s="213"/>
      <c r="S30" s="115"/>
      <c r="T30" s="219" t="s">
        <v>544</v>
      </c>
      <c r="U30" s="220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19" t="s">
        <v>544</v>
      </c>
      <c r="AO30" s="220"/>
    </row>
    <row r="31" spans="2:41" ht="30" customHeight="1" thickBot="1">
      <c r="B31" s="228"/>
      <c r="C31" s="229"/>
      <c r="D31" s="230"/>
      <c r="E31" s="230"/>
      <c r="F31" s="160"/>
      <c r="G31" s="161"/>
      <c r="H31" s="161"/>
      <c r="I31" s="161"/>
      <c r="J31" s="161"/>
      <c r="K31" s="161"/>
      <c r="L31" s="161"/>
      <c r="M31" s="161"/>
      <c r="N31" s="161"/>
      <c r="O31" s="162"/>
      <c r="P31" s="230"/>
      <c r="Q31" s="230"/>
      <c r="R31" s="128"/>
      <c r="S31" s="117"/>
      <c r="T31" s="231"/>
      <c r="U31" s="232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31"/>
      <c r="AO31" s="232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43"/>
      <c r="H34" s="234"/>
      <c r="I34" s="235"/>
      <c r="J34" s="233"/>
      <c r="K34" s="234"/>
      <c r="L34" s="235"/>
      <c r="M34" s="233"/>
      <c r="N34" s="234"/>
      <c r="O34" s="235"/>
      <c r="P34" s="233"/>
      <c r="Q34" s="234"/>
      <c r="R34" s="235"/>
      <c r="S34" s="233"/>
      <c r="T34" s="234"/>
      <c r="U34" s="238"/>
      <c r="V34" s="240" t="s">
        <v>601</v>
      </c>
      <c r="W34" s="241"/>
      <c r="X34" s="241"/>
      <c r="Y34" s="241"/>
      <c r="Z34" s="242"/>
      <c r="AA34" s="243"/>
      <c r="AB34" s="234"/>
      <c r="AC34" s="235"/>
      <c r="AD34" s="233"/>
      <c r="AE34" s="234"/>
      <c r="AF34" s="235"/>
      <c r="AG34" s="233"/>
      <c r="AH34" s="234"/>
      <c r="AI34" s="235"/>
      <c r="AJ34" s="233"/>
      <c r="AK34" s="234"/>
      <c r="AL34" s="235"/>
      <c r="AM34" s="233"/>
      <c r="AN34" s="234"/>
      <c r="AO34" s="238"/>
    </row>
    <row r="35" spans="2:43" ht="7.5" customHeight="1"/>
  </sheetData>
  <sheetProtection sheet="1" objects="1" scenarios="1"/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B13" sqref="AB13:AG1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tr">
        <f>入力見本!B1</f>
        <v>２０１８（平成３０）年度
神奈川県中学校バレーボール部活動普及・育成事業
（指導者研修会兼新人研修会）参加申込書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>
        <v>2</v>
      </c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>
        <v>2138</v>
      </c>
      <c r="T2" s="67"/>
      <c r="U2" s="67"/>
      <c r="V2" s="67"/>
      <c r="W2" s="67"/>
      <c r="X2" s="67"/>
      <c r="Y2" s="68"/>
      <c r="Z2" s="70" t="str">
        <f>IF(S2="","",VLOOKUP(S2,チーム番号!A2:E501,2,FALSE))</f>
        <v>川崎</v>
      </c>
      <c r="AA2" s="71"/>
      <c r="AB2" s="71"/>
      <c r="AC2" s="71"/>
      <c r="AD2" s="71"/>
      <c r="AE2" s="71"/>
      <c r="AF2" s="72" t="s">
        <v>582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268" t="str">
        <f>IF(S2="","",VLOOKUP(S2,チーム番号!A2:E501,5,FALSE))</f>
        <v>川崎市立西生田中学校</v>
      </c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70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271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3"/>
      <c r="AB4" s="102" t="s">
        <v>684</v>
      </c>
      <c r="AC4" s="103"/>
      <c r="AD4" s="103"/>
      <c r="AE4" s="103"/>
      <c r="AF4" s="4" t="s">
        <v>584</v>
      </c>
      <c r="AG4" s="103" t="s">
        <v>685</v>
      </c>
      <c r="AH4" s="103"/>
      <c r="AI4" s="103"/>
      <c r="AJ4" s="103"/>
      <c r="AK4" s="4" t="s">
        <v>584</v>
      </c>
      <c r="AL4" s="103" t="s">
        <v>686</v>
      </c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 t="s">
        <v>683</v>
      </c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585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 t="s">
        <v>681</v>
      </c>
      <c r="G6" s="122"/>
      <c r="H6" s="37" t="s">
        <v>586</v>
      </c>
      <c r="I6" s="123" t="s">
        <v>682</v>
      </c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 t="s">
        <v>684</v>
      </c>
      <c r="AC6" s="86"/>
      <c r="AD6" s="86"/>
      <c r="AE6" s="86"/>
      <c r="AF6" s="38" t="s">
        <v>587</v>
      </c>
      <c r="AG6" s="86" t="s">
        <v>687</v>
      </c>
      <c r="AH6" s="86"/>
      <c r="AI6" s="86"/>
      <c r="AJ6" s="86"/>
      <c r="AK6" s="38" t="s">
        <v>587</v>
      </c>
      <c r="AL6" s="86" t="s">
        <v>688</v>
      </c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582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268" t="str">
        <f>IF(S7="","",VLOOKUP(S7,チーム番号!A2:E501,5,FALSE))</f>
        <v/>
      </c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70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271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3"/>
      <c r="AB9" s="102"/>
      <c r="AC9" s="103"/>
      <c r="AD9" s="103"/>
      <c r="AE9" s="103"/>
      <c r="AF9" s="4" t="s">
        <v>587</v>
      </c>
      <c r="AG9" s="103"/>
      <c r="AH9" s="103"/>
      <c r="AI9" s="103"/>
      <c r="AJ9" s="103"/>
      <c r="AK9" s="4" t="s">
        <v>587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591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592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587</v>
      </c>
      <c r="AG11" s="86"/>
      <c r="AH11" s="86"/>
      <c r="AI11" s="86"/>
      <c r="AJ11" s="86"/>
      <c r="AK11" s="38" t="s">
        <v>587</v>
      </c>
      <c r="AL11" s="86"/>
      <c r="AM11" s="86"/>
      <c r="AN11" s="86"/>
      <c r="AO11" s="87"/>
    </row>
    <row r="12" spans="1:41" ht="13.5" customHeight="1">
      <c r="B12" s="144" t="s">
        <v>593</v>
      </c>
      <c r="C12" s="145"/>
      <c r="D12" s="145"/>
      <c r="E12" s="146"/>
      <c r="F12" s="147" t="s">
        <v>691</v>
      </c>
      <c r="G12" s="148"/>
      <c r="H12" s="148"/>
      <c r="I12" s="148"/>
      <c r="J12" s="148"/>
      <c r="K12" s="148"/>
      <c r="L12" s="148" t="s">
        <v>692</v>
      </c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594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 t="s">
        <v>689</v>
      </c>
      <c r="G13" s="134"/>
      <c r="H13" s="134"/>
      <c r="I13" s="134"/>
      <c r="J13" s="134"/>
      <c r="K13" s="134"/>
      <c r="L13" s="134" t="s">
        <v>690</v>
      </c>
      <c r="M13" s="134"/>
      <c r="N13" s="134"/>
      <c r="O13" s="134"/>
      <c r="P13" s="134"/>
      <c r="Q13" s="135"/>
      <c r="R13" s="136" t="s">
        <v>595</v>
      </c>
      <c r="S13" s="137"/>
      <c r="T13" s="137"/>
      <c r="U13" s="138"/>
      <c r="V13" s="139" t="s">
        <v>745</v>
      </c>
      <c r="W13" s="140"/>
      <c r="X13" s="140"/>
      <c r="Y13" s="140"/>
      <c r="Z13" s="140"/>
      <c r="AA13" s="140"/>
      <c r="AB13" s="141" t="s">
        <v>746</v>
      </c>
      <c r="AC13" s="142"/>
      <c r="AD13" s="142"/>
      <c r="AE13" s="142"/>
      <c r="AF13" s="142"/>
      <c r="AG13" s="143"/>
      <c r="AH13" s="265" t="s">
        <v>578</v>
      </c>
      <c r="AI13" s="266"/>
      <c r="AJ13" s="75" t="s">
        <v>575</v>
      </c>
      <c r="AK13" s="75"/>
      <c r="AL13" s="75"/>
      <c r="AM13" s="75"/>
      <c r="AN13" s="266" t="s">
        <v>544</v>
      </c>
      <c r="AO13" s="267"/>
    </row>
    <row r="14" spans="1:41" ht="13.5" customHeight="1">
      <c r="B14" s="166" t="s">
        <v>596</v>
      </c>
      <c r="C14" s="167"/>
      <c r="D14" s="167"/>
      <c r="E14" s="168"/>
      <c r="F14" s="169" t="s">
        <v>695</v>
      </c>
      <c r="G14" s="170"/>
      <c r="H14" s="170"/>
      <c r="I14" s="170"/>
      <c r="J14" s="170"/>
      <c r="K14" s="170"/>
      <c r="L14" s="170" t="s">
        <v>696</v>
      </c>
      <c r="M14" s="170"/>
      <c r="N14" s="170"/>
      <c r="O14" s="170"/>
      <c r="P14" s="170"/>
      <c r="Q14" s="171"/>
      <c r="R14" s="172" t="s">
        <v>596</v>
      </c>
      <c r="S14" s="167"/>
      <c r="T14" s="167"/>
      <c r="U14" s="168"/>
      <c r="V14" s="169" t="s">
        <v>699</v>
      </c>
      <c r="W14" s="170"/>
      <c r="X14" s="170"/>
      <c r="Y14" s="170"/>
      <c r="Z14" s="170"/>
      <c r="AA14" s="170"/>
      <c r="AB14" s="173" t="s">
        <v>700</v>
      </c>
      <c r="AC14" s="174"/>
      <c r="AD14" s="174"/>
      <c r="AE14" s="174"/>
      <c r="AF14" s="174"/>
      <c r="AG14" s="174"/>
      <c r="AH14" s="248" t="s">
        <v>678</v>
      </c>
      <c r="AI14" s="249"/>
      <c r="AJ14" s="249"/>
      <c r="AK14" s="249"/>
      <c r="AL14" s="249"/>
      <c r="AM14" s="249"/>
      <c r="AN14" s="249"/>
      <c r="AO14" s="250"/>
    </row>
    <row r="15" spans="1:41" ht="30" customHeight="1" thickBot="1">
      <c r="B15" s="108" t="s">
        <v>597</v>
      </c>
      <c r="C15" s="109"/>
      <c r="D15" s="109"/>
      <c r="E15" s="110"/>
      <c r="F15" s="160" t="s">
        <v>693</v>
      </c>
      <c r="G15" s="161"/>
      <c r="H15" s="161"/>
      <c r="I15" s="161"/>
      <c r="J15" s="161"/>
      <c r="K15" s="161"/>
      <c r="L15" s="161" t="s">
        <v>694</v>
      </c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 t="s">
        <v>697</v>
      </c>
      <c r="W15" s="161"/>
      <c r="X15" s="161"/>
      <c r="Y15" s="161"/>
      <c r="Z15" s="161"/>
      <c r="AA15" s="161"/>
      <c r="AB15" s="163" t="s">
        <v>698</v>
      </c>
      <c r="AC15" s="164"/>
      <c r="AD15" s="164"/>
      <c r="AE15" s="164"/>
      <c r="AF15" s="164"/>
      <c r="AG15" s="164"/>
      <c r="AH15" s="251">
        <v>16</v>
      </c>
      <c r="AI15" s="252"/>
      <c r="AJ15" s="252"/>
      <c r="AK15" s="252"/>
      <c r="AL15" s="252"/>
      <c r="AM15" s="252"/>
      <c r="AN15" s="252"/>
      <c r="AO15" s="253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598</v>
      </c>
      <c r="C18" s="184"/>
      <c r="D18" s="187" t="s">
        <v>12</v>
      </c>
      <c r="E18" s="187"/>
      <c r="F18" s="189" t="s">
        <v>596</v>
      </c>
      <c r="G18" s="190"/>
      <c r="H18" s="190"/>
      <c r="I18" s="190"/>
      <c r="J18" s="190"/>
      <c r="K18" s="190" t="s">
        <v>596</v>
      </c>
      <c r="L18" s="190"/>
      <c r="M18" s="190"/>
      <c r="N18" s="190"/>
      <c r="O18" s="191"/>
      <c r="P18" s="176" t="s">
        <v>576</v>
      </c>
      <c r="Q18" s="177"/>
      <c r="R18" s="260" t="s">
        <v>15</v>
      </c>
      <c r="S18" s="261"/>
      <c r="T18" s="260" t="s">
        <v>16</v>
      </c>
      <c r="U18" s="263"/>
      <c r="V18" s="183" t="s">
        <v>598</v>
      </c>
      <c r="W18" s="184"/>
      <c r="X18" s="187" t="s">
        <v>12</v>
      </c>
      <c r="Y18" s="187"/>
      <c r="Z18" s="189" t="s">
        <v>596</v>
      </c>
      <c r="AA18" s="190"/>
      <c r="AB18" s="190"/>
      <c r="AC18" s="190"/>
      <c r="AD18" s="190"/>
      <c r="AE18" s="190" t="s">
        <v>596</v>
      </c>
      <c r="AF18" s="190"/>
      <c r="AG18" s="190"/>
      <c r="AH18" s="190"/>
      <c r="AI18" s="191"/>
      <c r="AJ18" s="176" t="s">
        <v>576</v>
      </c>
      <c r="AK18" s="177"/>
      <c r="AL18" s="260" t="s">
        <v>15</v>
      </c>
      <c r="AM18" s="261"/>
      <c r="AN18" s="260" t="s">
        <v>16</v>
      </c>
      <c r="AO18" s="263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262"/>
      <c r="S19" s="262"/>
      <c r="T19" s="262"/>
      <c r="U19" s="264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262"/>
      <c r="AM19" s="262"/>
      <c r="AN19" s="262"/>
      <c r="AO19" s="264"/>
    </row>
    <row r="20" spans="2:41" ht="13.5" customHeight="1" thickTop="1">
      <c r="B20" s="195">
        <v>1</v>
      </c>
      <c r="C20" s="196"/>
      <c r="D20" s="199">
        <v>1</v>
      </c>
      <c r="E20" s="199"/>
      <c r="F20" s="201" t="s">
        <v>699</v>
      </c>
      <c r="G20" s="202"/>
      <c r="H20" s="202"/>
      <c r="I20" s="202"/>
      <c r="J20" s="202"/>
      <c r="K20" s="202" t="s">
        <v>700</v>
      </c>
      <c r="L20" s="202"/>
      <c r="M20" s="202"/>
      <c r="N20" s="202"/>
      <c r="O20" s="203"/>
      <c r="P20" s="199">
        <v>2</v>
      </c>
      <c r="Q20" s="199"/>
      <c r="R20" s="204">
        <v>152</v>
      </c>
      <c r="S20" s="205"/>
      <c r="T20" s="204" t="s">
        <v>544</v>
      </c>
      <c r="U20" s="205"/>
      <c r="V20" s="195">
        <v>7</v>
      </c>
      <c r="W20" s="196"/>
      <c r="X20" s="199">
        <v>7</v>
      </c>
      <c r="Y20" s="199"/>
      <c r="Z20" s="201" t="s">
        <v>723</v>
      </c>
      <c r="AA20" s="202"/>
      <c r="AB20" s="202"/>
      <c r="AC20" s="202"/>
      <c r="AD20" s="202"/>
      <c r="AE20" s="202" t="s">
        <v>724</v>
      </c>
      <c r="AF20" s="202"/>
      <c r="AG20" s="202"/>
      <c r="AH20" s="202"/>
      <c r="AI20" s="203"/>
      <c r="AJ20" s="199">
        <v>2</v>
      </c>
      <c r="AK20" s="199"/>
      <c r="AL20" s="204">
        <v>151</v>
      </c>
      <c r="AM20" s="205"/>
      <c r="AN20" s="256" t="s">
        <v>599</v>
      </c>
      <c r="AO20" s="257"/>
    </row>
    <row r="21" spans="2:41" ht="30" customHeight="1">
      <c r="B21" s="197"/>
      <c r="C21" s="198"/>
      <c r="D21" s="200"/>
      <c r="E21" s="200"/>
      <c r="F21" s="216" t="s">
        <v>697</v>
      </c>
      <c r="G21" s="217"/>
      <c r="H21" s="217"/>
      <c r="I21" s="217"/>
      <c r="J21" s="217"/>
      <c r="K21" s="217" t="s">
        <v>698</v>
      </c>
      <c r="L21" s="217"/>
      <c r="M21" s="217"/>
      <c r="N21" s="217"/>
      <c r="O21" s="218"/>
      <c r="P21" s="200"/>
      <c r="Q21" s="200"/>
      <c r="R21" s="206"/>
      <c r="S21" s="92"/>
      <c r="T21" s="206"/>
      <c r="U21" s="92"/>
      <c r="V21" s="197"/>
      <c r="W21" s="198"/>
      <c r="X21" s="200"/>
      <c r="Y21" s="200"/>
      <c r="Z21" s="216" t="s">
        <v>721</v>
      </c>
      <c r="AA21" s="217"/>
      <c r="AB21" s="217"/>
      <c r="AC21" s="217"/>
      <c r="AD21" s="217"/>
      <c r="AE21" s="217" t="s">
        <v>722</v>
      </c>
      <c r="AF21" s="217"/>
      <c r="AG21" s="217"/>
      <c r="AH21" s="217"/>
      <c r="AI21" s="218"/>
      <c r="AJ21" s="200"/>
      <c r="AK21" s="200"/>
      <c r="AL21" s="206"/>
      <c r="AM21" s="92"/>
      <c r="AN21" s="258"/>
      <c r="AO21" s="259"/>
    </row>
    <row r="22" spans="2:41" ht="13.5" customHeight="1">
      <c r="B22" s="207">
        <v>2</v>
      </c>
      <c r="C22" s="208"/>
      <c r="D22" s="211">
        <v>2</v>
      </c>
      <c r="E22" s="211"/>
      <c r="F22" s="169" t="s">
        <v>703</v>
      </c>
      <c r="G22" s="170"/>
      <c r="H22" s="170"/>
      <c r="I22" s="170"/>
      <c r="J22" s="170"/>
      <c r="K22" s="170" t="s">
        <v>704</v>
      </c>
      <c r="L22" s="170"/>
      <c r="M22" s="170"/>
      <c r="N22" s="170"/>
      <c r="O22" s="171"/>
      <c r="P22" s="211">
        <v>2</v>
      </c>
      <c r="Q22" s="211"/>
      <c r="R22" s="213">
        <v>155</v>
      </c>
      <c r="S22" s="115"/>
      <c r="T22" s="219" t="s">
        <v>544</v>
      </c>
      <c r="U22" s="220"/>
      <c r="V22" s="207">
        <v>8</v>
      </c>
      <c r="W22" s="208"/>
      <c r="X22" s="211">
        <v>8</v>
      </c>
      <c r="Y22" s="211"/>
      <c r="Z22" s="169" t="s">
        <v>727</v>
      </c>
      <c r="AA22" s="170"/>
      <c r="AB22" s="170"/>
      <c r="AC22" s="170"/>
      <c r="AD22" s="170"/>
      <c r="AE22" s="170" t="s">
        <v>728</v>
      </c>
      <c r="AF22" s="170"/>
      <c r="AG22" s="170"/>
      <c r="AH22" s="170"/>
      <c r="AI22" s="171"/>
      <c r="AJ22" s="211">
        <v>1</v>
      </c>
      <c r="AK22" s="211"/>
      <c r="AL22" s="213">
        <v>159</v>
      </c>
      <c r="AM22" s="115"/>
      <c r="AN22" s="244" t="s">
        <v>544</v>
      </c>
      <c r="AO22" s="245"/>
    </row>
    <row r="23" spans="2:41" ht="30" customHeight="1">
      <c r="B23" s="209"/>
      <c r="C23" s="210"/>
      <c r="D23" s="212"/>
      <c r="E23" s="212"/>
      <c r="F23" s="223" t="s">
        <v>701</v>
      </c>
      <c r="G23" s="224"/>
      <c r="H23" s="224"/>
      <c r="I23" s="224"/>
      <c r="J23" s="224"/>
      <c r="K23" s="224" t="s">
        <v>702</v>
      </c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 t="s">
        <v>725</v>
      </c>
      <c r="AA23" s="224"/>
      <c r="AB23" s="224"/>
      <c r="AC23" s="224"/>
      <c r="AD23" s="224"/>
      <c r="AE23" s="224" t="s">
        <v>726</v>
      </c>
      <c r="AF23" s="224"/>
      <c r="AG23" s="224"/>
      <c r="AH23" s="224"/>
      <c r="AI23" s="225"/>
      <c r="AJ23" s="212"/>
      <c r="AK23" s="212"/>
      <c r="AL23" s="206"/>
      <c r="AM23" s="92"/>
      <c r="AN23" s="244"/>
      <c r="AO23" s="245"/>
    </row>
    <row r="24" spans="2:41" ht="13.5" customHeight="1">
      <c r="B24" s="197">
        <v>3</v>
      </c>
      <c r="C24" s="198"/>
      <c r="D24" s="211">
        <v>3</v>
      </c>
      <c r="E24" s="211"/>
      <c r="F24" s="169" t="s">
        <v>706</v>
      </c>
      <c r="G24" s="170"/>
      <c r="H24" s="170"/>
      <c r="I24" s="170"/>
      <c r="J24" s="170"/>
      <c r="K24" s="170" t="s">
        <v>707</v>
      </c>
      <c r="L24" s="170"/>
      <c r="M24" s="170"/>
      <c r="N24" s="170"/>
      <c r="O24" s="171"/>
      <c r="P24" s="211">
        <v>2</v>
      </c>
      <c r="Q24" s="211"/>
      <c r="R24" s="213">
        <v>165</v>
      </c>
      <c r="S24" s="115"/>
      <c r="T24" s="254" t="s">
        <v>544</v>
      </c>
      <c r="U24" s="255"/>
      <c r="V24" s="197">
        <v>9</v>
      </c>
      <c r="W24" s="198"/>
      <c r="X24" s="211">
        <v>9</v>
      </c>
      <c r="Y24" s="211"/>
      <c r="Z24" s="169" t="s">
        <v>729</v>
      </c>
      <c r="AA24" s="170"/>
      <c r="AB24" s="170"/>
      <c r="AC24" s="170"/>
      <c r="AD24" s="170"/>
      <c r="AE24" s="170" t="s">
        <v>730</v>
      </c>
      <c r="AF24" s="170"/>
      <c r="AG24" s="170"/>
      <c r="AH24" s="170"/>
      <c r="AI24" s="171"/>
      <c r="AJ24" s="211">
        <v>1</v>
      </c>
      <c r="AK24" s="211"/>
      <c r="AL24" s="213">
        <v>160</v>
      </c>
      <c r="AM24" s="115"/>
      <c r="AN24" s="244" t="s">
        <v>544</v>
      </c>
      <c r="AO24" s="245"/>
    </row>
    <row r="25" spans="2:41" ht="30" customHeight="1">
      <c r="B25" s="197"/>
      <c r="C25" s="198"/>
      <c r="D25" s="212"/>
      <c r="E25" s="212"/>
      <c r="F25" s="223" t="s">
        <v>705</v>
      </c>
      <c r="G25" s="224"/>
      <c r="H25" s="224"/>
      <c r="I25" s="224"/>
      <c r="J25" s="224"/>
      <c r="K25" s="224" t="s">
        <v>708</v>
      </c>
      <c r="L25" s="224"/>
      <c r="M25" s="224"/>
      <c r="N25" s="224"/>
      <c r="O25" s="225"/>
      <c r="P25" s="212"/>
      <c r="Q25" s="212"/>
      <c r="R25" s="206"/>
      <c r="S25" s="92"/>
      <c r="T25" s="254"/>
      <c r="U25" s="255"/>
      <c r="V25" s="197"/>
      <c r="W25" s="198"/>
      <c r="X25" s="212"/>
      <c r="Y25" s="212"/>
      <c r="Z25" s="223" t="s">
        <v>731</v>
      </c>
      <c r="AA25" s="224"/>
      <c r="AB25" s="224"/>
      <c r="AC25" s="224"/>
      <c r="AD25" s="224"/>
      <c r="AE25" s="224" t="s">
        <v>732</v>
      </c>
      <c r="AF25" s="224"/>
      <c r="AG25" s="224"/>
      <c r="AH25" s="224"/>
      <c r="AI25" s="225"/>
      <c r="AJ25" s="212"/>
      <c r="AK25" s="212"/>
      <c r="AL25" s="206"/>
      <c r="AM25" s="92"/>
      <c r="AN25" s="244"/>
      <c r="AO25" s="245"/>
    </row>
    <row r="26" spans="2:41" ht="13.5" customHeight="1">
      <c r="B26" s="207">
        <v>4</v>
      </c>
      <c r="C26" s="208"/>
      <c r="D26" s="211">
        <v>4</v>
      </c>
      <c r="E26" s="211"/>
      <c r="F26" s="169" t="s">
        <v>711</v>
      </c>
      <c r="G26" s="170"/>
      <c r="H26" s="170"/>
      <c r="I26" s="170"/>
      <c r="J26" s="170"/>
      <c r="K26" s="170" t="s">
        <v>712</v>
      </c>
      <c r="L26" s="170"/>
      <c r="M26" s="170"/>
      <c r="N26" s="170"/>
      <c r="O26" s="171"/>
      <c r="P26" s="211">
        <v>2</v>
      </c>
      <c r="Q26" s="211"/>
      <c r="R26" s="213">
        <v>168</v>
      </c>
      <c r="S26" s="115"/>
      <c r="T26" s="244" t="s">
        <v>544</v>
      </c>
      <c r="U26" s="245"/>
      <c r="V26" s="207">
        <v>10</v>
      </c>
      <c r="W26" s="208"/>
      <c r="X26" s="211">
        <v>10</v>
      </c>
      <c r="Y26" s="211"/>
      <c r="Z26" s="169" t="s">
        <v>733</v>
      </c>
      <c r="AA26" s="170"/>
      <c r="AB26" s="170"/>
      <c r="AC26" s="170"/>
      <c r="AD26" s="170"/>
      <c r="AE26" s="170" t="s">
        <v>734</v>
      </c>
      <c r="AF26" s="170"/>
      <c r="AG26" s="170"/>
      <c r="AH26" s="170"/>
      <c r="AI26" s="171"/>
      <c r="AJ26" s="211">
        <v>1</v>
      </c>
      <c r="AK26" s="211"/>
      <c r="AL26" s="213">
        <v>154</v>
      </c>
      <c r="AM26" s="115"/>
      <c r="AN26" s="244" t="s">
        <v>544</v>
      </c>
      <c r="AO26" s="245"/>
    </row>
    <row r="27" spans="2:41" ht="30" customHeight="1">
      <c r="B27" s="209"/>
      <c r="C27" s="210"/>
      <c r="D27" s="212"/>
      <c r="E27" s="212"/>
      <c r="F27" s="223" t="s">
        <v>709</v>
      </c>
      <c r="G27" s="224"/>
      <c r="H27" s="224"/>
      <c r="I27" s="224"/>
      <c r="J27" s="224"/>
      <c r="K27" s="224" t="s">
        <v>710</v>
      </c>
      <c r="L27" s="224"/>
      <c r="M27" s="224"/>
      <c r="N27" s="224"/>
      <c r="O27" s="225"/>
      <c r="P27" s="212"/>
      <c r="Q27" s="212"/>
      <c r="R27" s="206"/>
      <c r="S27" s="92"/>
      <c r="T27" s="244"/>
      <c r="U27" s="245"/>
      <c r="V27" s="209"/>
      <c r="W27" s="210"/>
      <c r="X27" s="212"/>
      <c r="Y27" s="212"/>
      <c r="Z27" s="223" t="s">
        <v>735</v>
      </c>
      <c r="AA27" s="224"/>
      <c r="AB27" s="224"/>
      <c r="AC27" s="224"/>
      <c r="AD27" s="224"/>
      <c r="AE27" s="224" t="s">
        <v>736</v>
      </c>
      <c r="AF27" s="224"/>
      <c r="AG27" s="224"/>
      <c r="AH27" s="224"/>
      <c r="AI27" s="225"/>
      <c r="AJ27" s="212"/>
      <c r="AK27" s="212"/>
      <c r="AL27" s="206"/>
      <c r="AM27" s="92"/>
      <c r="AN27" s="244"/>
      <c r="AO27" s="245"/>
    </row>
    <row r="28" spans="2:41" ht="13.5" customHeight="1">
      <c r="B28" s="197">
        <v>5</v>
      </c>
      <c r="C28" s="198"/>
      <c r="D28" s="211">
        <v>5</v>
      </c>
      <c r="E28" s="211"/>
      <c r="F28" s="169" t="s">
        <v>714</v>
      </c>
      <c r="G28" s="170"/>
      <c r="H28" s="170"/>
      <c r="I28" s="170"/>
      <c r="J28" s="170"/>
      <c r="K28" s="170" t="s">
        <v>715</v>
      </c>
      <c r="L28" s="170"/>
      <c r="M28" s="170"/>
      <c r="N28" s="170"/>
      <c r="O28" s="171"/>
      <c r="P28" s="211">
        <v>2</v>
      </c>
      <c r="Q28" s="211"/>
      <c r="R28" s="213">
        <v>155</v>
      </c>
      <c r="S28" s="115"/>
      <c r="T28" s="244" t="s">
        <v>544</v>
      </c>
      <c r="U28" s="245"/>
      <c r="V28" s="226">
        <v>11</v>
      </c>
      <c r="W28" s="227"/>
      <c r="X28" s="211">
        <v>11</v>
      </c>
      <c r="Y28" s="211"/>
      <c r="Z28" s="169" t="s">
        <v>739</v>
      </c>
      <c r="AA28" s="170"/>
      <c r="AB28" s="170"/>
      <c r="AC28" s="170"/>
      <c r="AD28" s="170"/>
      <c r="AE28" s="170" t="s">
        <v>740</v>
      </c>
      <c r="AF28" s="170"/>
      <c r="AG28" s="170"/>
      <c r="AH28" s="170"/>
      <c r="AI28" s="171"/>
      <c r="AJ28" s="211">
        <v>1</v>
      </c>
      <c r="AK28" s="211"/>
      <c r="AL28" s="213">
        <v>153</v>
      </c>
      <c r="AM28" s="115"/>
      <c r="AN28" s="244" t="s">
        <v>544</v>
      </c>
      <c r="AO28" s="245"/>
    </row>
    <row r="29" spans="2:41" ht="30" customHeight="1">
      <c r="B29" s="197"/>
      <c r="C29" s="198"/>
      <c r="D29" s="212"/>
      <c r="E29" s="212"/>
      <c r="F29" s="223" t="s">
        <v>713</v>
      </c>
      <c r="G29" s="224"/>
      <c r="H29" s="224"/>
      <c r="I29" s="224"/>
      <c r="J29" s="224"/>
      <c r="K29" s="224" t="s">
        <v>716</v>
      </c>
      <c r="L29" s="224"/>
      <c r="M29" s="224"/>
      <c r="N29" s="224"/>
      <c r="O29" s="225"/>
      <c r="P29" s="212"/>
      <c r="Q29" s="212"/>
      <c r="R29" s="206"/>
      <c r="S29" s="92"/>
      <c r="T29" s="244"/>
      <c r="U29" s="245"/>
      <c r="V29" s="226"/>
      <c r="W29" s="227"/>
      <c r="X29" s="212"/>
      <c r="Y29" s="212"/>
      <c r="Z29" s="223" t="s">
        <v>737</v>
      </c>
      <c r="AA29" s="224"/>
      <c r="AB29" s="224"/>
      <c r="AC29" s="224"/>
      <c r="AD29" s="224"/>
      <c r="AE29" s="224" t="s">
        <v>738</v>
      </c>
      <c r="AF29" s="224"/>
      <c r="AG29" s="224"/>
      <c r="AH29" s="224"/>
      <c r="AI29" s="225"/>
      <c r="AJ29" s="212"/>
      <c r="AK29" s="212"/>
      <c r="AL29" s="206"/>
      <c r="AM29" s="92"/>
      <c r="AN29" s="244"/>
      <c r="AO29" s="245"/>
    </row>
    <row r="30" spans="2:41" ht="13.5" customHeight="1">
      <c r="B30" s="207">
        <v>6</v>
      </c>
      <c r="C30" s="208"/>
      <c r="D30" s="211">
        <v>6</v>
      </c>
      <c r="E30" s="211"/>
      <c r="F30" s="169" t="s">
        <v>719</v>
      </c>
      <c r="G30" s="170"/>
      <c r="H30" s="170"/>
      <c r="I30" s="170"/>
      <c r="J30" s="170"/>
      <c r="K30" s="170" t="s">
        <v>720</v>
      </c>
      <c r="L30" s="170"/>
      <c r="M30" s="170"/>
      <c r="N30" s="170"/>
      <c r="O30" s="171"/>
      <c r="P30" s="211">
        <v>2</v>
      </c>
      <c r="Q30" s="211"/>
      <c r="R30" s="213">
        <v>152</v>
      </c>
      <c r="S30" s="115"/>
      <c r="T30" s="244" t="s">
        <v>544</v>
      </c>
      <c r="U30" s="245"/>
      <c r="V30" s="226">
        <v>12</v>
      </c>
      <c r="W30" s="227"/>
      <c r="X30" s="211">
        <v>12</v>
      </c>
      <c r="Y30" s="211"/>
      <c r="Z30" s="169" t="s">
        <v>741</v>
      </c>
      <c r="AA30" s="170"/>
      <c r="AB30" s="170"/>
      <c r="AC30" s="170"/>
      <c r="AD30" s="170"/>
      <c r="AE30" s="170" t="s">
        <v>742</v>
      </c>
      <c r="AF30" s="170"/>
      <c r="AG30" s="170"/>
      <c r="AH30" s="170"/>
      <c r="AI30" s="171"/>
      <c r="AJ30" s="211">
        <v>1</v>
      </c>
      <c r="AK30" s="211"/>
      <c r="AL30" s="213">
        <v>161</v>
      </c>
      <c r="AM30" s="115"/>
      <c r="AN30" s="244" t="s">
        <v>544</v>
      </c>
      <c r="AO30" s="245"/>
    </row>
    <row r="31" spans="2:41" ht="30" customHeight="1" thickBot="1">
      <c r="B31" s="228"/>
      <c r="C31" s="229"/>
      <c r="D31" s="230"/>
      <c r="E31" s="230"/>
      <c r="F31" s="160" t="s">
        <v>717</v>
      </c>
      <c r="G31" s="161"/>
      <c r="H31" s="161"/>
      <c r="I31" s="161"/>
      <c r="J31" s="161"/>
      <c r="K31" s="161" t="s">
        <v>718</v>
      </c>
      <c r="L31" s="161"/>
      <c r="M31" s="161"/>
      <c r="N31" s="161"/>
      <c r="O31" s="162"/>
      <c r="P31" s="230"/>
      <c r="Q31" s="230"/>
      <c r="R31" s="128"/>
      <c r="S31" s="117"/>
      <c r="T31" s="246"/>
      <c r="U31" s="247"/>
      <c r="V31" s="236"/>
      <c r="W31" s="237"/>
      <c r="X31" s="230"/>
      <c r="Y31" s="230"/>
      <c r="Z31" s="160" t="s">
        <v>743</v>
      </c>
      <c r="AA31" s="161"/>
      <c r="AB31" s="161"/>
      <c r="AC31" s="161"/>
      <c r="AD31" s="161"/>
      <c r="AE31" s="161" t="s">
        <v>744</v>
      </c>
      <c r="AF31" s="161"/>
      <c r="AG31" s="161"/>
      <c r="AH31" s="161"/>
      <c r="AI31" s="162"/>
      <c r="AJ31" s="230"/>
      <c r="AK31" s="230"/>
      <c r="AL31" s="128"/>
      <c r="AM31" s="117"/>
      <c r="AN31" s="246"/>
      <c r="AO31" s="247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76"/>
      <c r="H34" s="274"/>
      <c r="I34" s="274"/>
      <c r="J34" s="274"/>
      <c r="K34" s="274"/>
      <c r="L34" s="274"/>
      <c r="M34" s="274"/>
      <c r="N34" s="274"/>
      <c r="O34" s="274"/>
      <c r="P34" s="274"/>
      <c r="Q34" s="274"/>
      <c r="R34" s="274"/>
      <c r="S34" s="274"/>
      <c r="T34" s="274"/>
      <c r="U34" s="275"/>
      <c r="V34" s="240" t="s">
        <v>601</v>
      </c>
      <c r="W34" s="241"/>
      <c r="X34" s="241"/>
      <c r="Y34" s="241"/>
      <c r="Z34" s="242"/>
      <c r="AA34" s="276"/>
      <c r="AB34" s="274"/>
      <c r="AC34" s="274"/>
      <c r="AD34" s="274"/>
      <c r="AE34" s="274"/>
      <c r="AF34" s="274"/>
      <c r="AG34" s="274"/>
      <c r="AH34" s="274"/>
      <c r="AI34" s="274"/>
      <c r="AJ34" s="274"/>
      <c r="AK34" s="274"/>
      <c r="AL34" s="274"/>
      <c r="AM34" s="274"/>
      <c r="AN34" s="274"/>
      <c r="AO34" s="275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48" t="str">
        <f>入力見本!B1</f>
        <v>２０１８（平成３０）年度
神奈川県中学校バレーボール部活動普及・育成事業
（指導者研修会兼新人研修会）参加申込書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  <c r="AM1" s="348"/>
      <c r="AN1" s="348"/>
    </row>
    <row r="2" spans="1:40" s="2" customFormat="1" ht="37.5" customHeight="1" thickBot="1">
      <c r="A2" s="322" t="s">
        <v>546</v>
      </c>
      <c r="B2" s="323"/>
      <c r="C2" s="323"/>
      <c r="D2" s="323"/>
      <c r="E2" s="323"/>
      <c r="F2" s="323"/>
      <c r="G2" s="323"/>
      <c r="H2" s="324">
        <f>IF(入力!I2="","",入力!I2)</f>
        <v>2</v>
      </c>
      <c r="I2" s="325"/>
      <c r="J2" s="326"/>
      <c r="K2" s="327" t="s">
        <v>547</v>
      </c>
      <c r="L2" s="323"/>
      <c r="M2" s="323"/>
      <c r="N2" s="323"/>
      <c r="O2" s="323"/>
      <c r="P2" s="323"/>
      <c r="Q2" s="323"/>
      <c r="R2" s="324">
        <f>IF(入力!S2="","",入力!S2)</f>
        <v>2138</v>
      </c>
      <c r="S2" s="325"/>
      <c r="T2" s="325"/>
      <c r="U2" s="325"/>
      <c r="V2" s="325"/>
      <c r="W2" s="325"/>
      <c r="X2" s="326"/>
      <c r="Y2" s="349" t="str">
        <f>IF(R2="","",VLOOKUP(R2,チーム番号!A2:E501,2,FALSE))</f>
        <v>川崎</v>
      </c>
      <c r="Z2" s="325"/>
      <c r="AA2" s="325"/>
      <c r="AB2" s="325"/>
      <c r="AC2" s="325"/>
      <c r="AD2" s="325"/>
      <c r="AE2" s="316" t="s">
        <v>548</v>
      </c>
      <c r="AF2" s="316"/>
      <c r="AG2" s="316"/>
      <c r="AH2" s="316"/>
      <c r="AI2" s="317"/>
      <c r="AJ2" s="1"/>
    </row>
    <row r="3" spans="1:40" ht="18.75" customHeight="1">
      <c r="A3" s="330" t="s">
        <v>2</v>
      </c>
      <c r="B3" s="331"/>
      <c r="C3" s="331"/>
      <c r="D3" s="332"/>
      <c r="E3" s="350" t="str">
        <f>CONCATENATE(入力!F3,"　　",入力!F8)</f>
        <v>川崎市立西生田中学校　　</v>
      </c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2"/>
      <c r="AA3" s="356" t="s">
        <v>1</v>
      </c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1"/>
    </row>
    <row r="4" spans="1:40" ht="37.5" customHeight="1">
      <c r="A4" s="131"/>
      <c r="B4" s="95"/>
      <c r="C4" s="95"/>
      <c r="D4" s="132"/>
      <c r="E4" s="83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5"/>
      <c r="AA4" s="353"/>
      <c r="AB4" s="354"/>
      <c r="AC4" s="354"/>
      <c r="AD4" s="354"/>
      <c r="AE4" s="4" t="s">
        <v>3</v>
      </c>
      <c r="AF4" s="354"/>
      <c r="AG4" s="354"/>
      <c r="AH4" s="354"/>
      <c r="AI4" s="354"/>
      <c r="AJ4" s="4" t="s">
        <v>3</v>
      </c>
      <c r="AK4" s="354"/>
      <c r="AL4" s="354"/>
      <c r="AM4" s="354"/>
      <c r="AN4" s="355"/>
    </row>
    <row r="5" spans="1:40" ht="18.75" customHeight="1">
      <c r="A5" s="105" t="s">
        <v>5</v>
      </c>
      <c r="B5" s="106"/>
      <c r="C5" s="106"/>
      <c r="D5" s="107"/>
      <c r="E5" s="111" t="s">
        <v>14</v>
      </c>
      <c r="F5" s="112"/>
      <c r="G5" s="112"/>
      <c r="H5" s="112"/>
      <c r="I5" s="112"/>
      <c r="J5" s="113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7"/>
      <c r="AA5" s="118" t="s">
        <v>4</v>
      </c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20"/>
    </row>
    <row r="6" spans="1:40" ht="37.5" customHeight="1">
      <c r="A6" s="131"/>
      <c r="B6" s="95"/>
      <c r="C6" s="95"/>
      <c r="D6" s="132"/>
      <c r="E6" s="328"/>
      <c r="F6" s="329"/>
      <c r="G6" s="5" t="s">
        <v>13</v>
      </c>
      <c r="H6" s="318"/>
      <c r="I6" s="318"/>
      <c r="J6" s="319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132"/>
      <c r="AA6" s="353"/>
      <c r="AB6" s="354"/>
      <c r="AC6" s="354"/>
      <c r="AD6" s="354"/>
      <c r="AE6" s="4" t="s">
        <v>3</v>
      </c>
      <c r="AF6" s="354"/>
      <c r="AG6" s="354"/>
      <c r="AH6" s="354"/>
      <c r="AI6" s="354"/>
      <c r="AJ6" s="4" t="s">
        <v>3</v>
      </c>
      <c r="AK6" s="354"/>
      <c r="AL6" s="354"/>
      <c r="AM6" s="354"/>
      <c r="AN6" s="355"/>
    </row>
    <row r="7" spans="1:40" ht="18.75" customHeight="1">
      <c r="A7" s="166" t="s">
        <v>0</v>
      </c>
      <c r="B7" s="167"/>
      <c r="C7" s="167"/>
      <c r="D7" s="168"/>
      <c r="E7" s="345" t="str">
        <f>IF(入力!F12="","",入力!F12)</f>
        <v>なかはら</v>
      </c>
      <c r="F7" s="346"/>
      <c r="G7" s="346"/>
      <c r="H7" s="346"/>
      <c r="I7" s="346"/>
      <c r="J7" s="346"/>
      <c r="K7" s="346" t="str">
        <f>IF(入力!L12="","",入力!L12)</f>
        <v>まなみ</v>
      </c>
      <c r="L7" s="346"/>
      <c r="M7" s="346"/>
      <c r="N7" s="346"/>
      <c r="O7" s="346"/>
      <c r="P7" s="347"/>
      <c r="Q7" s="172" t="s">
        <v>0</v>
      </c>
      <c r="R7" s="167"/>
      <c r="S7" s="167"/>
      <c r="T7" s="168"/>
      <c r="U7" s="172" t="str">
        <f>IF(入力!V12="","",入力!V12)</f>
        <v/>
      </c>
      <c r="V7" s="167"/>
      <c r="W7" s="167"/>
      <c r="X7" s="167"/>
      <c r="Y7" s="167"/>
      <c r="Z7" s="320"/>
      <c r="AA7" s="303" t="str">
        <f>IF(入力!AB12="","",入力!AB12)</f>
        <v/>
      </c>
      <c r="AB7" s="167"/>
      <c r="AC7" s="167"/>
      <c r="AD7" s="167"/>
      <c r="AE7" s="167"/>
      <c r="AF7" s="168"/>
      <c r="AG7" s="341" t="s">
        <v>545</v>
      </c>
      <c r="AH7" s="342"/>
      <c r="AI7" s="342"/>
      <c r="AJ7" s="342"/>
      <c r="AK7" s="342"/>
      <c r="AL7" s="342"/>
      <c r="AM7" s="342"/>
      <c r="AN7" s="343"/>
    </row>
    <row r="8" spans="1:40" ht="37.5" customHeight="1" thickBot="1">
      <c r="A8" s="131" t="s">
        <v>6</v>
      </c>
      <c r="B8" s="95"/>
      <c r="C8" s="95"/>
      <c r="D8" s="132"/>
      <c r="E8" s="333" t="str">
        <f>IF(入力!F13="","",入力!F13)</f>
        <v>中原</v>
      </c>
      <c r="F8" s="334"/>
      <c r="G8" s="334"/>
      <c r="H8" s="334"/>
      <c r="I8" s="334"/>
      <c r="J8" s="334"/>
      <c r="K8" s="334" t="str">
        <f>IF(入力!L13="","",入力!L13)</f>
        <v>眞菜美</v>
      </c>
      <c r="L8" s="334"/>
      <c r="M8" s="334"/>
      <c r="N8" s="334"/>
      <c r="O8" s="334"/>
      <c r="P8" s="335"/>
      <c r="Q8" s="136" t="s">
        <v>7</v>
      </c>
      <c r="R8" s="137"/>
      <c r="S8" s="137"/>
      <c r="T8" s="138"/>
      <c r="U8" s="336" t="str">
        <f>IF(入力!V13="","",入力!V13)</f>
        <v xml:space="preserve"> </v>
      </c>
      <c r="V8" s="337"/>
      <c r="W8" s="337"/>
      <c r="X8" s="337"/>
      <c r="Y8" s="337"/>
      <c r="Z8" s="338"/>
      <c r="AA8" s="339" t="str">
        <f>IF(入力!AB13="","",入力!AB13)</f>
        <v xml:space="preserve"> </v>
      </c>
      <c r="AB8" s="337"/>
      <c r="AC8" s="337"/>
      <c r="AD8" s="337"/>
      <c r="AE8" s="337"/>
      <c r="AF8" s="340"/>
      <c r="AG8" s="280" t="str">
        <f>IF(入力!AH13="","",入力!AH13)</f>
        <v>　</v>
      </c>
      <c r="AH8" s="109"/>
      <c r="AI8" s="129" t="s">
        <v>575</v>
      </c>
      <c r="AJ8" s="129"/>
      <c r="AK8" s="129"/>
      <c r="AL8" s="129"/>
      <c r="AM8" s="109" t="str">
        <f>IF(入力!AN13="","",入力!AN13)</f>
        <v>○</v>
      </c>
      <c r="AN8" s="344"/>
    </row>
    <row r="9" spans="1:40" ht="18.75" customHeight="1">
      <c r="A9" s="166" t="s">
        <v>0</v>
      </c>
      <c r="B9" s="167"/>
      <c r="C9" s="167"/>
      <c r="D9" s="168"/>
      <c r="E9" s="172" t="str">
        <f>IF(入力!F14="","",入力!F14)</f>
        <v>せお</v>
      </c>
      <c r="F9" s="167"/>
      <c r="G9" s="167"/>
      <c r="H9" s="167"/>
      <c r="I9" s="167"/>
      <c r="J9" s="320"/>
      <c r="K9" s="303" t="str">
        <f>IF(入力!L14="","",入力!L14)</f>
        <v>すみれ</v>
      </c>
      <c r="L9" s="167"/>
      <c r="M9" s="167"/>
      <c r="N9" s="167"/>
      <c r="O9" s="167"/>
      <c r="P9" s="168"/>
      <c r="Q9" s="172" t="s">
        <v>0</v>
      </c>
      <c r="R9" s="167"/>
      <c r="S9" s="167"/>
      <c r="T9" s="168"/>
      <c r="U9" s="172" t="str">
        <f>IF(入力!V14="","",入力!V14)</f>
        <v>すずき</v>
      </c>
      <c r="V9" s="167"/>
      <c r="W9" s="167"/>
      <c r="X9" s="167"/>
      <c r="Y9" s="167"/>
      <c r="Z9" s="320"/>
      <c r="AA9" s="303" t="str">
        <f>IF(入力!AB14="","",入力!AB14)</f>
        <v>はるか</v>
      </c>
      <c r="AB9" s="167"/>
      <c r="AC9" s="167"/>
      <c r="AD9" s="167"/>
      <c r="AE9" s="167"/>
      <c r="AF9" s="304"/>
      <c r="AG9" s="156"/>
      <c r="AH9" s="157"/>
      <c r="AI9" s="157"/>
      <c r="AJ9" s="157"/>
      <c r="AK9" s="157"/>
      <c r="AL9" s="157"/>
      <c r="AM9" s="157"/>
      <c r="AN9" s="157"/>
    </row>
    <row r="10" spans="1:40" ht="37.5" customHeight="1" thickBot="1">
      <c r="A10" s="108" t="s">
        <v>8</v>
      </c>
      <c r="B10" s="109"/>
      <c r="C10" s="109"/>
      <c r="D10" s="110"/>
      <c r="E10" s="308" t="str">
        <f>IF(入力!F15="","",入力!F15)</f>
        <v>瀬尾</v>
      </c>
      <c r="F10" s="306"/>
      <c r="G10" s="306"/>
      <c r="H10" s="306"/>
      <c r="I10" s="306"/>
      <c r="J10" s="309"/>
      <c r="K10" s="305" t="str">
        <f>IF(入力!L15="","",入力!L15)</f>
        <v>菫</v>
      </c>
      <c r="L10" s="306"/>
      <c r="M10" s="306"/>
      <c r="N10" s="306"/>
      <c r="O10" s="306"/>
      <c r="P10" s="321"/>
      <c r="Q10" s="109" t="s">
        <v>9</v>
      </c>
      <c r="R10" s="109"/>
      <c r="S10" s="109"/>
      <c r="T10" s="110"/>
      <c r="U10" s="308" t="str">
        <f>IF(入力!V15="","",入力!V15)</f>
        <v>鈴木</v>
      </c>
      <c r="V10" s="306"/>
      <c r="W10" s="306"/>
      <c r="X10" s="306"/>
      <c r="Y10" s="306"/>
      <c r="Z10" s="309"/>
      <c r="AA10" s="305" t="str">
        <f>IF(入力!AB15="","",入力!AB15)</f>
        <v>春佳</v>
      </c>
      <c r="AB10" s="306"/>
      <c r="AC10" s="306"/>
      <c r="AD10" s="306"/>
      <c r="AE10" s="306"/>
      <c r="AF10" s="307"/>
      <c r="AG10" s="158"/>
      <c r="AH10" s="159"/>
      <c r="AI10" s="159"/>
      <c r="AJ10" s="159"/>
      <c r="AK10" s="159"/>
      <c r="AL10" s="159"/>
      <c r="AM10" s="159"/>
      <c r="AN10" s="159"/>
    </row>
    <row r="11" spans="1:40" ht="9" customHeight="1"/>
    <row r="12" spans="1:40" ht="22.5" customHeight="1" thickBot="1">
      <c r="A12" s="109" t="s">
        <v>10</v>
      </c>
      <c r="B12" s="109"/>
      <c r="C12" s="109"/>
      <c r="D12" s="109"/>
      <c r="E12" s="109"/>
      <c r="F12" s="109"/>
      <c r="G12" s="357" t="s">
        <v>577</v>
      </c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/>
      <c r="AG12" s="357"/>
      <c r="AH12" s="357"/>
      <c r="AI12" s="357"/>
      <c r="AJ12" s="357"/>
      <c r="AK12" s="357"/>
      <c r="AL12" s="357"/>
    </row>
    <row r="13" spans="1:40" ht="18.75" customHeight="1">
      <c r="A13" s="183" t="s">
        <v>11</v>
      </c>
      <c r="B13" s="184"/>
      <c r="C13" s="187" t="s">
        <v>12</v>
      </c>
      <c r="D13" s="187"/>
      <c r="E13" s="189" t="s">
        <v>579</v>
      </c>
      <c r="F13" s="190"/>
      <c r="G13" s="190"/>
      <c r="H13" s="190"/>
      <c r="I13" s="190"/>
      <c r="J13" s="190" t="s">
        <v>579</v>
      </c>
      <c r="K13" s="190"/>
      <c r="L13" s="190"/>
      <c r="M13" s="190"/>
      <c r="N13" s="191"/>
      <c r="O13" s="176" t="s">
        <v>576</v>
      </c>
      <c r="P13" s="177"/>
      <c r="Q13" s="176" t="s">
        <v>15</v>
      </c>
      <c r="R13" s="177"/>
      <c r="S13" s="176" t="s">
        <v>16</v>
      </c>
      <c r="T13" s="179"/>
      <c r="U13" s="183" t="s">
        <v>11</v>
      </c>
      <c r="V13" s="184"/>
      <c r="W13" s="187" t="s">
        <v>12</v>
      </c>
      <c r="X13" s="187"/>
      <c r="Y13" s="189" t="s">
        <v>579</v>
      </c>
      <c r="Z13" s="190"/>
      <c r="AA13" s="190"/>
      <c r="AB13" s="190"/>
      <c r="AC13" s="190"/>
      <c r="AD13" s="190" t="s">
        <v>579</v>
      </c>
      <c r="AE13" s="190"/>
      <c r="AF13" s="190"/>
      <c r="AG13" s="190"/>
      <c r="AH13" s="191"/>
      <c r="AI13" s="176" t="s">
        <v>576</v>
      </c>
      <c r="AJ13" s="177"/>
      <c r="AK13" s="176" t="s">
        <v>15</v>
      </c>
      <c r="AL13" s="177"/>
      <c r="AM13" s="176" t="s">
        <v>16</v>
      </c>
      <c r="AN13" s="179"/>
    </row>
    <row r="14" spans="1:40" ht="37.5" customHeight="1" thickBot="1">
      <c r="A14" s="185"/>
      <c r="B14" s="186"/>
      <c r="C14" s="188"/>
      <c r="D14" s="188"/>
      <c r="E14" s="192" t="s">
        <v>542</v>
      </c>
      <c r="F14" s="193"/>
      <c r="G14" s="193"/>
      <c r="H14" s="193"/>
      <c r="I14" s="193"/>
      <c r="J14" s="193" t="s">
        <v>543</v>
      </c>
      <c r="K14" s="193"/>
      <c r="L14" s="193"/>
      <c r="M14" s="193"/>
      <c r="N14" s="194"/>
      <c r="O14" s="178"/>
      <c r="P14" s="178"/>
      <c r="Q14" s="178"/>
      <c r="R14" s="178"/>
      <c r="S14" s="178"/>
      <c r="T14" s="180"/>
      <c r="U14" s="185"/>
      <c r="V14" s="186"/>
      <c r="W14" s="188"/>
      <c r="X14" s="188"/>
      <c r="Y14" s="192" t="s">
        <v>542</v>
      </c>
      <c r="Z14" s="193"/>
      <c r="AA14" s="193"/>
      <c r="AB14" s="193"/>
      <c r="AC14" s="193"/>
      <c r="AD14" s="193" t="s">
        <v>543</v>
      </c>
      <c r="AE14" s="193"/>
      <c r="AF14" s="193"/>
      <c r="AG14" s="193"/>
      <c r="AH14" s="194"/>
      <c r="AI14" s="178"/>
      <c r="AJ14" s="178"/>
      <c r="AK14" s="178"/>
      <c r="AL14" s="178"/>
      <c r="AM14" s="178"/>
      <c r="AN14" s="180"/>
    </row>
    <row r="15" spans="1:40" ht="18.75" customHeight="1" thickTop="1">
      <c r="A15" s="195">
        <v>1</v>
      </c>
      <c r="B15" s="196"/>
      <c r="C15" s="301">
        <f>IF(入力!D20="","",入力!D20)</f>
        <v>1</v>
      </c>
      <c r="D15" s="301"/>
      <c r="E15" s="310" t="str">
        <f>IF(入力!F20="","",入力!F20)</f>
        <v>すずき</v>
      </c>
      <c r="F15" s="299"/>
      <c r="G15" s="299"/>
      <c r="H15" s="299"/>
      <c r="I15" s="299"/>
      <c r="J15" s="299" t="str">
        <f>IF(入力!K20="","",入力!K20)</f>
        <v>はるか</v>
      </c>
      <c r="K15" s="299"/>
      <c r="L15" s="299"/>
      <c r="M15" s="299"/>
      <c r="N15" s="300"/>
      <c r="O15" s="301">
        <f>IF(入力!P20="","",入力!P20)</f>
        <v>2</v>
      </c>
      <c r="P15" s="301"/>
      <c r="Q15" s="297">
        <f>IF(入力!R20="","",入力!R20)</f>
        <v>152</v>
      </c>
      <c r="R15" s="298"/>
      <c r="S15" s="297" t="str">
        <f>IF(入力!T20="","",入力!T20)</f>
        <v>○</v>
      </c>
      <c r="T15" s="311"/>
      <c r="U15" s="195">
        <v>7</v>
      </c>
      <c r="V15" s="196"/>
      <c r="W15" s="301">
        <f>IF(入力!X20="","",入力!X20)</f>
        <v>7</v>
      </c>
      <c r="X15" s="301"/>
      <c r="Y15" s="310" t="str">
        <f>IF(入力!Z20="","",入力!Z20)</f>
        <v>かけや</v>
      </c>
      <c r="Z15" s="299"/>
      <c r="AA15" s="299"/>
      <c r="AB15" s="299"/>
      <c r="AC15" s="299"/>
      <c r="AD15" s="299" t="str">
        <f>IF(入力!AE20="","",入力!AE20)</f>
        <v>みやび</v>
      </c>
      <c r="AE15" s="299"/>
      <c r="AF15" s="299"/>
      <c r="AG15" s="299"/>
      <c r="AH15" s="300"/>
      <c r="AI15" s="301">
        <f>IF(入力!AJ20="","",入力!AJ20)</f>
        <v>2</v>
      </c>
      <c r="AJ15" s="301"/>
      <c r="AK15" s="297">
        <f>IF(入力!AL20="","",入力!AL20)</f>
        <v>151</v>
      </c>
      <c r="AL15" s="298"/>
      <c r="AM15" s="297" t="str">
        <f>IF(入力!AN20="","",入力!AN20)</f>
        <v>○</v>
      </c>
      <c r="AN15" s="311"/>
    </row>
    <row r="16" spans="1:40" ht="37.5" customHeight="1">
      <c r="A16" s="197"/>
      <c r="B16" s="198"/>
      <c r="C16" s="302"/>
      <c r="D16" s="302"/>
      <c r="E16" s="313" t="str">
        <f>IF(入力!F21="","",入力!F21)</f>
        <v>鈴木</v>
      </c>
      <c r="F16" s="314"/>
      <c r="G16" s="314"/>
      <c r="H16" s="314"/>
      <c r="I16" s="314"/>
      <c r="J16" s="314" t="str">
        <f>IF(入力!K21="","",入力!K21)</f>
        <v>春佳</v>
      </c>
      <c r="K16" s="314"/>
      <c r="L16" s="314"/>
      <c r="M16" s="314"/>
      <c r="N16" s="315"/>
      <c r="O16" s="302"/>
      <c r="P16" s="302"/>
      <c r="Q16" s="94"/>
      <c r="R16" s="132"/>
      <c r="S16" s="94"/>
      <c r="T16" s="312"/>
      <c r="U16" s="197"/>
      <c r="V16" s="198"/>
      <c r="W16" s="302"/>
      <c r="X16" s="302"/>
      <c r="Y16" s="313" t="str">
        <f>IF(入力!Z21="","",入力!Z21)</f>
        <v>掛谷</v>
      </c>
      <c r="Z16" s="314"/>
      <c r="AA16" s="314"/>
      <c r="AB16" s="314"/>
      <c r="AC16" s="314"/>
      <c r="AD16" s="314" t="str">
        <f>IF(入力!AE21="","",入力!AE21)</f>
        <v>雅</v>
      </c>
      <c r="AE16" s="314"/>
      <c r="AF16" s="314"/>
      <c r="AG16" s="314"/>
      <c r="AH16" s="315"/>
      <c r="AI16" s="302"/>
      <c r="AJ16" s="302"/>
      <c r="AK16" s="94"/>
      <c r="AL16" s="132"/>
      <c r="AM16" s="94"/>
      <c r="AN16" s="312"/>
    </row>
    <row r="17" spans="1:40" ht="18.75" customHeight="1">
      <c r="A17" s="207">
        <v>2</v>
      </c>
      <c r="B17" s="208"/>
      <c r="C17" s="281">
        <f>IF(入力!D22="","",入力!D22)</f>
        <v>2</v>
      </c>
      <c r="D17" s="281"/>
      <c r="E17" s="284" t="str">
        <f>IF(入力!F22="","",入力!F22)</f>
        <v>はっとり</v>
      </c>
      <c r="F17" s="285"/>
      <c r="G17" s="285"/>
      <c r="H17" s="285"/>
      <c r="I17" s="285"/>
      <c r="J17" s="285" t="str">
        <f>IF(入力!K22="","",入力!K22)</f>
        <v>みりい</v>
      </c>
      <c r="K17" s="285"/>
      <c r="L17" s="285"/>
      <c r="M17" s="285"/>
      <c r="N17" s="286"/>
      <c r="O17" s="281">
        <f>IF(入力!P22="","",入力!P22)</f>
        <v>2</v>
      </c>
      <c r="P17" s="281"/>
      <c r="Q17" s="279">
        <f>IF(入力!R22="","",入力!R22)</f>
        <v>155</v>
      </c>
      <c r="R17" s="107"/>
      <c r="S17" s="287" t="str">
        <f>IF(入力!T22="","",入力!T22)</f>
        <v>○</v>
      </c>
      <c r="T17" s="288"/>
      <c r="U17" s="207">
        <v>8</v>
      </c>
      <c r="V17" s="208"/>
      <c r="W17" s="281">
        <f>IF(入力!X22="","",入力!X22)</f>
        <v>8</v>
      </c>
      <c r="X17" s="281"/>
      <c r="Y17" s="284" t="str">
        <f>IF(入力!Z22="","",入力!Z22)</f>
        <v>おおくぼ</v>
      </c>
      <c r="Z17" s="285"/>
      <c r="AA17" s="285"/>
      <c r="AB17" s="285"/>
      <c r="AC17" s="285"/>
      <c r="AD17" s="285" t="str">
        <f>IF(入力!AE22="","",入力!AE22)</f>
        <v>まいか</v>
      </c>
      <c r="AE17" s="285"/>
      <c r="AF17" s="285"/>
      <c r="AG17" s="285"/>
      <c r="AH17" s="286"/>
      <c r="AI17" s="281">
        <f>IF(入力!AJ22="","",入力!AJ22)</f>
        <v>1</v>
      </c>
      <c r="AJ17" s="281"/>
      <c r="AK17" s="279">
        <f>IF(入力!AL22="","",入力!AL22)</f>
        <v>159</v>
      </c>
      <c r="AL17" s="107"/>
      <c r="AM17" s="287" t="str">
        <f>IF(入力!AN22="","",入力!AN22)</f>
        <v>○</v>
      </c>
      <c r="AN17" s="288"/>
    </row>
    <row r="18" spans="1:40" ht="37.5" customHeight="1">
      <c r="A18" s="209"/>
      <c r="B18" s="210"/>
      <c r="C18" s="282"/>
      <c r="D18" s="282"/>
      <c r="E18" s="277" t="str">
        <f>IF(入力!F23="","",入力!F23)</f>
        <v>服部</v>
      </c>
      <c r="F18" s="278"/>
      <c r="G18" s="278"/>
      <c r="H18" s="278"/>
      <c r="I18" s="278"/>
      <c r="J18" s="278" t="str">
        <f>IF(入力!K23="","",入力!K23)</f>
        <v>美璃</v>
      </c>
      <c r="K18" s="278"/>
      <c r="L18" s="278"/>
      <c r="M18" s="278"/>
      <c r="N18" s="283"/>
      <c r="O18" s="282"/>
      <c r="P18" s="282"/>
      <c r="Q18" s="94"/>
      <c r="R18" s="132"/>
      <c r="S18" s="293"/>
      <c r="T18" s="294"/>
      <c r="U18" s="209"/>
      <c r="V18" s="210"/>
      <c r="W18" s="282"/>
      <c r="X18" s="282"/>
      <c r="Y18" s="277" t="str">
        <f>IF(入力!Z23="","",入力!Z23)</f>
        <v>大久保</v>
      </c>
      <c r="Z18" s="278"/>
      <c r="AA18" s="278"/>
      <c r="AB18" s="278"/>
      <c r="AC18" s="278"/>
      <c r="AD18" s="278" t="str">
        <f>IF(入力!AE23="","",入力!AE23)</f>
        <v>舞香</v>
      </c>
      <c r="AE18" s="278"/>
      <c r="AF18" s="278"/>
      <c r="AG18" s="278"/>
      <c r="AH18" s="283"/>
      <c r="AI18" s="282"/>
      <c r="AJ18" s="282"/>
      <c r="AK18" s="94"/>
      <c r="AL18" s="132"/>
      <c r="AM18" s="293"/>
      <c r="AN18" s="294"/>
    </row>
    <row r="19" spans="1:40" ht="18.75" customHeight="1">
      <c r="A19" s="197">
        <v>3</v>
      </c>
      <c r="B19" s="198"/>
      <c r="C19" s="281">
        <f>IF(入力!D24="","",入力!D24)</f>
        <v>3</v>
      </c>
      <c r="D19" s="281"/>
      <c r="E19" s="284" t="str">
        <f>IF(入力!F24="","",入力!F24)</f>
        <v>とどろき</v>
      </c>
      <c r="F19" s="285"/>
      <c r="G19" s="285"/>
      <c r="H19" s="285"/>
      <c r="I19" s="285"/>
      <c r="J19" s="285" t="str">
        <f>IF(入力!K24="","",入力!K24)</f>
        <v>ゆうな</v>
      </c>
      <c r="K19" s="285"/>
      <c r="L19" s="285"/>
      <c r="M19" s="285"/>
      <c r="N19" s="286"/>
      <c r="O19" s="281">
        <f>IF(入力!P24="","",入力!P24)</f>
        <v>2</v>
      </c>
      <c r="P19" s="281"/>
      <c r="Q19" s="279">
        <f>IF(入力!R24="","",入力!R24)</f>
        <v>165</v>
      </c>
      <c r="R19" s="107"/>
      <c r="S19" s="287" t="str">
        <f>IF(入力!T24="","",入力!T24)</f>
        <v>○</v>
      </c>
      <c r="T19" s="288"/>
      <c r="U19" s="197">
        <v>9</v>
      </c>
      <c r="V19" s="198"/>
      <c r="W19" s="281">
        <f>IF(入力!X24="","",入力!X24)</f>
        <v>9</v>
      </c>
      <c r="X19" s="281"/>
      <c r="Y19" s="284" t="str">
        <f>IF(入力!Z24="","",入力!Z24)</f>
        <v>くらた</v>
      </c>
      <c r="Z19" s="285"/>
      <c r="AA19" s="285"/>
      <c r="AB19" s="285"/>
      <c r="AC19" s="285"/>
      <c r="AD19" s="285" t="str">
        <f>IF(入力!AE24="","",入力!AE24)</f>
        <v>はな</v>
      </c>
      <c r="AE19" s="285"/>
      <c r="AF19" s="285"/>
      <c r="AG19" s="285"/>
      <c r="AH19" s="286"/>
      <c r="AI19" s="281">
        <f>IF(入力!AJ24="","",入力!AJ24)</f>
        <v>1</v>
      </c>
      <c r="AJ19" s="281"/>
      <c r="AK19" s="279">
        <f>IF(入力!AL24="","",入力!AL24)</f>
        <v>160</v>
      </c>
      <c r="AL19" s="107"/>
      <c r="AM19" s="287" t="str">
        <f>IF(入力!AN24="","",入力!AN24)</f>
        <v>○</v>
      </c>
      <c r="AN19" s="288"/>
    </row>
    <row r="20" spans="1:40" ht="37.5" customHeight="1">
      <c r="A20" s="197"/>
      <c r="B20" s="198"/>
      <c r="C20" s="282"/>
      <c r="D20" s="282"/>
      <c r="E20" s="277" t="str">
        <f>IF(入力!F25="","",入力!F25)</f>
        <v>轟</v>
      </c>
      <c r="F20" s="278"/>
      <c r="G20" s="278"/>
      <c r="H20" s="278"/>
      <c r="I20" s="278"/>
      <c r="J20" s="278" t="str">
        <f>IF(入力!K25="","",入力!K25)</f>
        <v>優菜</v>
      </c>
      <c r="K20" s="278"/>
      <c r="L20" s="278"/>
      <c r="M20" s="278"/>
      <c r="N20" s="283"/>
      <c r="O20" s="282"/>
      <c r="P20" s="282"/>
      <c r="Q20" s="94"/>
      <c r="R20" s="132"/>
      <c r="S20" s="293"/>
      <c r="T20" s="294"/>
      <c r="U20" s="197"/>
      <c r="V20" s="198"/>
      <c r="W20" s="282"/>
      <c r="X20" s="282"/>
      <c r="Y20" s="277" t="str">
        <f>IF(入力!Z25="","",入力!Z25)</f>
        <v>倉田</v>
      </c>
      <c r="Z20" s="278"/>
      <c r="AA20" s="278"/>
      <c r="AB20" s="278"/>
      <c r="AC20" s="278"/>
      <c r="AD20" s="278" t="str">
        <f>IF(入力!AE25="","",入力!AE25)</f>
        <v>花菜</v>
      </c>
      <c r="AE20" s="278"/>
      <c r="AF20" s="278"/>
      <c r="AG20" s="278"/>
      <c r="AH20" s="283"/>
      <c r="AI20" s="282"/>
      <c r="AJ20" s="282"/>
      <c r="AK20" s="94"/>
      <c r="AL20" s="132"/>
      <c r="AM20" s="293"/>
      <c r="AN20" s="294"/>
    </row>
    <row r="21" spans="1:40" ht="18.75" customHeight="1">
      <c r="A21" s="207">
        <v>4</v>
      </c>
      <c r="B21" s="208"/>
      <c r="C21" s="281">
        <f>IF(入力!D26="","",入力!D26)</f>
        <v>4</v>
      </c>
      <c r="D21" s="281"/>
      <c r="E21" s="284" t="str">
        <f>IF(入力!F26="","",入力!F26)</f>
        <v>おおいし</v>
      </c>
      <c r="F21" s="285"/>
      <c r="G21" s="285"/>
      <c r="H21" s="285"/>
      <c r="I21" s="285"/>
      <c r="J21" s="285" t="str">
        <f>IF(入力!K26="","",入力!K26)</f>
        <v>ようこ</v>
      </c>
      <c r="K21" s="285"/>
      <c r="L21" s="285"/>
      <c r="M21" s="285"/>
      <c r="N21" s="286"/>
      <c r="O21" s="281">
        <f>IF(入力!P26="","",入力!P26)</f>
        <v>2</v>
      </c>
      <c r="P21" s="281"/>
      <c r="Q21" s="279">
        <f>IF(入力!R26="","",入力!R26)</f>
        <v>168</v>
      </c>
      <c r="R21" s="107"/>
      <c r="S21" s="287" t="str">
        <f>IF(入力!T26="","",入力!T26)</f>
        <v>○</v>
      </c>
      <c r="T21" s="288"/>
      <c r="U21" s="207">
        <v>10</v>
      </c>
      <c r="V21" s="208"/>
      <c r="W21" s="281">
        <f>IF(入力!X26="","",入力!X26)</f>
        <v>10</v>
      </c>
      <c r="X21" s="281"/>
      <c r="Y21" s="284" t="str">
        <f>IF(入力!Z26="","",入力!Z26)</f>
        <v>ふなこし</v>
      </c>
      <c r="Z21" s="285"/>
      <c r="AA21" s="285"/>
      <c r="AB21" s="285"/>
      <c r="AC21" s="285"/>
      <c r="AD21" s="285" t="str">
        <f>IF(入力!AE26="","",入力!AE26)</f>
        <v>みつき</v>
      </c>
      <c r="AE21" s="285"/>
      <c r="AF21" s="285"/>
      <c r="AG21" s="285"/>
      <c r="AH21" s="286"/>
      <c r="AI21" s="281">
        <f>IF(入力!AJ26="","",入力!AJ26)</f>
        <v>1</v>
      </c>
      <c r="AJ21" s="281"/>
      <c r="AK21" s="279">
        <f>IF(入力!AL26="","",入力!AL26)</f>
        <v>154</v>
      </c>
      <c r="AL21" s="107"/>
      <c r="AM21" s="287" t="str">
        <f>IF(入力!AN26="","",入力!AN26)</f>
        <v>○</v>
      </c>
      <c r="AN21" s="288"/>
    </row>
    <row r="22" spans="1:40" ht="37.5" customHeight="1">
      <c r="A22" s="209"/>
      <c r="B22" s="210"/>
      <c r="C22" s="282"/>
      <c r="D22" s="282"/>
      <c r="E22" s="277" t="str">
        <f>IF(入力!F27="","",入力!F27)</f>
        <v>大石</v>
      </c>
      <c r="F22" s="278"/>
      <c r="G22" s="278"/>
      <c r="H22" s="278"/>
      <c r="I22" s="278"/>
      <c r="J22" s="278" t="str">
        <f>IF(入力!K27="","",入力!K27)</f>
        <v>瑶子</v>
      </c>
      <c r="K22" s="278"/>
      <c r="L22" s="278"/>
      <c r="M22" s="278"/>
      <c r="N22" s="283"/>
      <c r="O22" s="282"/>
      <c r="P22" s="282"/>
      <c r="Q22" s="94"/>
      <c r="R22" s="132"/>
      <c r="S22" s="293"/>
      <c r="T22" s="294"/>
      <c r="U22" s="209"/>
      <c r="V22" s="210"/>
      <c r="W22" s="282"/>
      <c r="X22" s="282"/>
      <c r="Y22" s="277" t="str">
        <f>IF(入力!Z27="","",入力!Z27)</f>
        <v>舩越</v>
      </c>
      <c r="Z22" s="278"/>
      <c r="AA22" s="278"/>
      <c r="AB22" s="278"/>
      <c r="AC22" s="278"/>
      <c r="AD22" s="278" t="str">
        <f>IF(入力!AE27="","",入力!AE27)</f>
        <v>実希</v>
      </c>
      <c r="AE22" s="278"/>
      <c r="AF22" s="278"/>
      <c r="AG22" s="278"/>
      <c r="AH22" s="283"/>
      <c r="AI22" s="282"/>
      <c r="AJ22" s="282"/>
      <c r="AK22" s="94"/>
      <c r="AL22" s="132"/>
      <c r="AM22" s="293"/>
      <c r="AN22" s="294"/>
    </row>
    <row r="23" spans="1:40" ht="18.75" customHeight="1">
      <c r="A23" s="197">
        <v>5</v>
      </c>
      <c r="B23" s="198"/>
      <c r="C23" s="281">
        <f>IF(入力!D28="","",入力!D28)</f>
        <v>5</v>
      </c>
      <c r="D23" s="281"/>
      <c r="E23" s="284" t="str">
        <f>IF(入力!F28="","",入力!F28)</f>
        <v>よこやま</v>
      </c>
      <c r="F23" s="285"/>
      <c r="G23" s="285"/>
      <c r="H23" s="285"/>
      <c r="I23" s="285"/>
      <c r="J23" s="285" t="str">
        <f>IF(入力!K28="","",入力!K28)</f>
        <v>りみ</v>
      </c>
      <c r="K23" s="285"/>
      <c r="L23" s="285"/>
      <c r="M23" s="285"/>
      <c r="N23" s="286"/>
      <c r="O23" s="281">
        <f>IF(入力!P28="","",入力!P28)</f>
        <v>2</v>
      </c>
      <c r="P23" s="281"/>
      <c r="Q23" s="279">
        <f>IF(入力!R28="","",入力!R28)</f>
        <v>155</v>
      </c>
      <c r="R23" s="107"/>
      <c r="S23" s="287" t="str">
        <f>IF(入力!T28="","",入力!T28)</f>
        <v>○</v>
      </c>
      <c r="T23" s="288"/>
      <c r="U23" s="226">
        <v>11</v>
      </c>
      <c r="V23" s="227"/>
      <c r="W23" s="281">
        <f>IF(入力!X28="","",入力!X28)</f>
        <v>11</v>
      </c>
      <c r="X23" s="281"/>
      <c r="Y23" s="284" t="str">
        <f>IF(入力!Z28="","",入力!Z28)</f>
        <v>おき</v>
      </c>
      <c r="Z23" s="285"/>
      <c r="AA23" s="285"/>
      <c r="AB23" s="285"/>
      <c r="AC23" s="285"/>
      <c r="AD23" s="285" t="str">
        <f>IF(入力!AE28="","",入力!AE28)</f>
        <v>ももね</v>
      </c>
      <c r="AE23" s="285"/>
      <c r="AF23" s="285"/>
      <c r="AG23" s="285"/>
      <c r="AH23" s="286"/>
      <c r="AI23" s="281">
        <f>IF(入力!AJ28="","",入力!AJ28)</f>
        <v>1</v>
      </c>
      <c r="AJ23" s="281"/>
      <c r="AK23" s="279">
        <f>IF(入力!AL28="","",入力!AL28)</f>
        <v>153</v>
      </c>
      <c r="AL23" s="107"/>
      <c r="AM23" s="287" t="str">
        <f>IF(入力!AN28="","",入力!AN28)</f>
        <v>○</v>
      </c>
      <c r="AN23" s="288"/>
    </row>
    <row r="24" spans="1:40" ht="37.5" customHeight="1">
      <c r="A24" s="197"/>
      <c r="B24" s="198"/>
      <c r="C24" s="282"/>
      <c r="D24" s="282"/>
      <c r="E24" s="277" t="str">
        <f>IF(入力!F29="","",入力!F29)</f>
        <v>横山</v>
      </c>
      <c r="F24" s="278"/>
      <c r="G24" s="278"/>
      <c r="H24" s="278"/>
      <c r="I24" s="278"/>
      <c r="J24" s="278" t="str">
        <f>IF(入力!K29="","",入力!K29)</f>
        <v>凜海</v>
      </c>
      <c r="K24" s="278"/>
      <c r="L24" s="278"/>
      <c r="M24" s="278"/>
      <c r="N24" s="283"/>
      <c r="O24" s="282"/>
      <c r="P24" s="282"/>
      <c r="Q24" s="94"/>
      <c r="R24" s="132"/>
      <c r="S24" s="293"/>
      <c r="T24" s="294"/>
      <c r="U24" s="226"/>
      <c r="V24" s="227"/>
      <c r="W24" s="282"/>
      <c r="X24" s="282"/>
      <c r="Y24" s="277" t="str">
        <f>IF(入力!Z29="","",入力!Z29)</f>
        <v>沖</v>
      </c>
      <c r="Z24" s="278"/>
      <c r="AA24" s="278"/>
      <c r="AB24" s="278"/>
      <c r="AC24" s="278"/>
      <c r="AD24" s="278" t="str">
        <f>IF(入力!AE29="","",入力!AE29)</f>
        <v>桃寧</v>
      </c>
      <c r="AE24" s="278"/>
      <c r="AF24" s="278"/>
      <c r="AG24" s="278"/>
      <c r="AH24" s="283"/>
      <c r="AI24" s="282"/>
      <c r="AJ24" s="282"/>
      <c r="AK24" s="94"/>
      <c r="AL24" s="132"/>
      <c r="AM24" s="293"/>
      <c r="AN24" s="294"/>
    </row>
    <row r="25" spans="1:40" ht="18.75" customHeight="1">
      <c r="A25" s="207">
        <v>6</v>
      </c>
      <c r="B25" s="208"/>
      <c r="C25" s="281">
        <f>IF(入力!D30="","",入力!D30)</f>
        <v>6</v>
      </c>
      <c r="D25" s="281"/>
      <c r="E25" s="284" t="str">
        <f>IF(入力!F30="","",入力!F30)</f>
        <v>みかみ</v>
      </c>
      <c r="F25" s="285"/>
      <c r="G25" s="285"/>
      <c r="H25" s="285"/>
      <c r="I25" s="285"/>
      <c r="J25" s="285" t="str">
        <f>IF(入力!K30="","",入力!K30)</f>
        <v>りな</v>
      </c>
      <c r="K25" s="285"/>
      <c r="L25" s="285"/>
      <c r="M25" s="285"/>
      <c r="N25" s="286"/>
      <c r="O25" s="281">
        <f>IF(入力!P30="","",入力!P30)</f>
        <v>2</v>
      </c>
      <c r="P25" s="281"/>
      <c r="Q25" s="279">
        <f>IF(入力!R30="","",入力!R30)</f>
        <v>152</v>
      </c>
      <c r="R25" s="107"/>
      <c r="S25" s="287" t="str">
        <f>IF(入力!T30="","",入力!T30)</f>
        <v>○</v>
      </c>
      <c r="T25" s="288"/>
      <c r="U25" s="226">
        <v>12</v>
      </c>
      <c r="V25" s="227"/>
      <c r="W25" s="281">
        <f>IF(入力!X30="","",入力!X30)</f>
        <v>12</v>
      </c>
      <c r="X25" s="281"/>
      <c r="Y25" s="284" t="str">
        <f>IF(入力!Z30="","",入力!Z30)</f>
        <v>まつもと</v>
      </c>
      <c r="Z25" s="285"/>
      <c r="AA25" s="285"/>
      <c r="AB25" s="285"/>
      <c r="AC25" s="285"/>
      <c r="AD25" s="285" t="str">
        <f>IF(入力!AE30="","",入力!AE30)</f>
        <v>さち</v>
      </c>
      <c r="AE25" s="285"/>
      <c r="AF25" s="285"/>
      <c r="AG25" s="285"/>
      <c r="AH25" s="286"/>
      <c r="AI25" s="281">
        <f>IF(入力!AJ30="","",入力!AJ30)</f>
        <v>1</v>
      </c>
      <c r="AJ25" s="281"/>
      <c r="AK25" s="279">
        <f>IF(入力!AL30="","",入力!AL30)</f>
        <v>161</v>
      </c>
      <c r="AL25" s="107"/>
      <c r="AM25" s="287" t="str">
        <f>IF(入力!AN30="","",入力!AN30)</f>
        <v>○</v>
      </c>
      <c r="AN25" s="288"/>
    </row>
    <row r="26" spans="1:40" ht="37.5" customHeight="1" thickBot="1">
      <c r="A26" s="228"/>
      <c r="B26" s="229"/>
      <c r="C26" s="296"/>
      <c r="D26" s="296"/>
      <c r="E26" s="295" t="str">
        <f>IF(入力!F31="","",入力!F31)</f>
        <v>見上</v>
      </c>
      <c r="F26" s="291"/>
      <c r="G26" s="291"/>
      <c r="H26" s="291"/>
      <c r="I26" s="291"/>
      <c r="J26" s="291" t="str">
        <f>IF(入力!K31="","",入力!K31)</f>
        <v>璃奈</v>
      </c>
      <c r="K26" s="291"/>
      <c r="L26" s="291"/>
      <c r="M26" s="291"/>
      <c r="N26" s="292"/>
      <c r="O26" s="296"/>
      <c r="P26" s="296"/>
      <c r="Q26" s="280"/>
      <c r="R26" s="110"/>
      <c r="S26" s="289"/>
      <c r="T26" s="290"/>
      <c r="U26" s="236"/>
      <c r="V26" s="237"/>
      <c r="W26" s="296"/>
      <c r="X26" s="296"/>
      <c r="Y26" s="295" t="str">
        <f>IF(入力!Z31="","",入力!Z31)</f>
        <v>松本</v>
      </c>
      <c r="Z26" s="291"/>
      <c r="AA26" s="291"/>
      <c r="AB26" s="291"/>
      <c r="AC26" s="291"/>
      <c r="AD26" s="291" t="str">
        <f>IF(入力!AE31="","",入力!AE31)</f>
        <v>倖</v>
      </c>
      <c r="AE26" s="291"/>
      <c r="AF26" s="291"/>
      <c r="AG26" s="291"/>
      <c r="AH26" s="292"/>
      <c r="AI26" s="296"/>
      <c r="AJ26" s="296"/>
      <c r="AK26" s="280"/>
      <c r="AL26" s="110"/>
      <c r="AM26" s="289"/>
      <c r="AN26" s="290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16</v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2138</v>
      </c>
      <c r="B7" s="45" t="str">
        <f t="shared" ref="B7:C7" si="0">IF($A$8="","",IF($A$9="",B8,B8&amp;"・"&amp;B9))</f>
        <v>川崎市立西生田中学校</v>
      </c>
      <c r="C7" s="45">
        <f t="shared" si="0"/>
        <v>0</v>
      </c>
      <c r="D7" s="45" t="str">
        <f>IF($A$8="","",IF(OR($A$9="",D8=D9),D8,D8&amp;"・"&amp;D9))</f>
        <v>川崎</v>
      </c>
      <c r="E7" s="45">
        <f>IF($A$8="","",IF(OR($A$9="",E8=E9),E8,E8&amp;"・"&amp;E9))</f>
        <v>2</v>
      </c>
      <c r="F7" s="45" t="str">
        <f t="shared" ref="F7:S7" si="1">IF($A$8="","",F8)</f>
        <v>215</v>
      </c>
      <c r="G7" s="45" t="str">
        <f t="shared" si="1"/>
        <v>0003</v>
      </c>
      <c r="H7" s="45">
        <f t="shared" si="1"/>
        <v>0</v>
      </c>
      <c r="I7" s="45" t="str">
        <f t="shared" si="1"/>
        <v>川崎市麻生区高石3－25－1</v>
      </c>
      <c r="J7" s="45">
        <f t="shared" si="1"/>
        <v>0</v>
      </c>
      <c r="K7" s="45" t="str">
        <f t="shared" si="1"/>
        <v>044</v>
      </c>
      <c r="L7" s="45" t="str">
        <f t="shared" si="1"/>
        <v>966</v>
      </c>
      <c r="M7" s="45" t="str">
        <f t="shared" si="1"/>
        <v>8515</v>
      </c>
      <c r="N7" s="45" t="str">
        <f t="shared" si="1"/>
        <v>044</v>
      </c>
      <c r="O7" s="45" t="str">
        <f t="shared" si="1"/>
        <v>966</v>
      </c>
      <c r="P7" s="45" t="str">
        <f t="shared" si="1"/>
        <v>8195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2138</v>
      </c>
      <c r="B8" s="46" t="str">
        <f>IF(入力!$F$3="","",入力!$F$3)</f>
        <v>川崎市立西生田中学校</v>
      </c>
      <c r="C8" s="46"/>
      <c r="D8" s="46" t="str">
        <f>IF(入力!$Z$2="","",入力!$Z$2)</f>
        <v>川崎</v>
      </c>
      <c r="E8" s="46">
        <f>IF(入力!$I$2="","",入力!$I$2)</f>
        <v>2</v>
      </c>
      <c r="F8" s="61" t="str">
        <f>IF(入力!$F$6="","",入力!$F$6)</f>
        <v>215</v>
      </c>
      <c r="G8" s="57" t="str">
        <f>IF(入力!$I$6="","",入力!$I$6)</f>
        <v>0003</v>
      </c>
      <c r="H8" s="46"/>
      <c r="I8" s="46" t="str">
        <f>IF(入力!$L$5="","",入力!$L$5)</f>
        <v>川崎市麻生区高石3－25－1</v>
      </c>
      <c r="J8" s="46"/>
      <c r="K8" s="57" t="str">
        <f>IF(入力!$AB$4="","",入力!$AB$4)</f>
        <v>044</v>
      </c>
      <c r="L8" s="57" t="str">
        <f>IF(入力!$AG$4="","",入力!$AG$4)</f>
        <v>966</v>
      </c>
      <c r="M8" s="57" t="str">
        <f>IF(入力!$AL$4="","",入力!$AL$4)</f>
        <v>8515</v>
      </c>
      <c r="N8" s="57" t="str">
        <f>IF(入力!$AB$6="","",入力!$AB$6)</f>
        <v>044</v>
      </c>
      <c r="O8" s="57" t="str">
        <f>IF(入力!$AG$6="","",入力!$AG$6)</f>
        <v>966</v>
      </c>
      <c r="P8" s="57" t="str">
        <f>IF(入力!$AL$6="","",入力!$AL$6)</f>
        <v>8195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8515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中原</v>
      </c>
      <c r="D16" s="46" t="str">
        <f>IF(入力!$L$13="","",入力!$L$13)</f>
        <v>眞菜美</v>
      </c>
      <c r="E16" s="46" t="str">
        <f>IF(入力!$F$12="","",入力!$F$12)</f>
        <v>なかはら</v>
      </c>
      <c r="F16" s="46" t="str">
        <f>IF(入力!$L$12="","",入力!$L$12)</f>
        <v>まなみ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 xml:space="preserve"> </v>
      </c>
      <c r="D17" s="46" t="str">
        <f>IF(入力!$AB$13="","",入力!$AB$13)</f>
        <v xml:space="preserve"> </v>
      </c>
      <c r="E17" s="46" t="str">
        <f>IF(入力!$V$12="","",入力!$V$12)</f>
        <v/>
      </c>
      <c r="F17" s="46" t="str">
        <f>IF(入力!$AB$12="","",入力!$AB$12)</f>
        <v/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瀬尾</v>
      </c>
      <c r="D20" s="46" t="str">
        <f>IF(入力!$L$15="","",入力!$L$15)</f>
        <v>菫</v>
      </c>
      <c r="E20" s="46" t="str">
        <f>IF(入力!$F$14="","",入力!$F$14)</f>
        <v>せお</v>
      </c>
      <c r="F20" s="46" t="str">
        <f>IF(入力!$L$14="","",入力!$L$14)</f>
        <v>すみれ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鈴木</v>
      </c>
      <c r="D24" s="46" t="str">
        <f>IF(入力!$AB$15="","",入力!$AB$15)</f>
        <v>春佳</v>
      </c>
      <c r="E24" s="46" t="str">
        <f>IF(入力!$V$14="","",入力!$V$14)</f>
        <v>すずき</v>
      </c>
      <c r="F24" s="46" t="str">
        <f>IF(入力!$AB$14="","",入力!$AB$14)</f>
        <v>はるか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鈴木</v>
      </c>
      <c r="D53" s="46" t="str">
        <f>IF(OR(L53&lt;&gt;"○",入力!K21=""),"",入力!K21)</f>
        <v>春佳</v>
      </c>
      <c r="E53" s="46" t="str">
        <f>IF(OR(L53&lt;&gt;"○",入力!F20=""),"",入力!F20)</f>
        <v>すずき</v>
      </c>
      <c r="F53" s="46" t="str">
        <f>IF(OR(L53&lt;&gt;"○",入力!K20=""),"",入力!K20)</f>
        <v>はるか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152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服部</v>
      </c>
      <c r="D54" s="46" t="str">
        <f>IF(OR(L54&lt;&gt;"○",入力!K23=""),"",入力!K23)</f>
        <v>美璃</v>
      </c>
      <c r="E54" s="46" t="str">
        <f>IF(OR(L54&lt;&gt;"○",入力!F22=""),"",入力!F22)</f>
        <v>はっとり</v>
      </c>
      <c r="F54" s="46" t="str">
        <f>IF(OR(L54&lt;&gt;"○",入力!K22=""),"",入力!K22)</f>
        <v>みりい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155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轟</v>
      </c>
      <c r="D55" s="46" t="str">
        <f>IF(OR(L55&lt;&gt;"○",入力!K25=""),"",入力!K25)</f>
        <v>優菜</v>
      </c>
      <c r="E55" s="46" t="str">
        <f>IF(OR(L55&lt;&gt;"○",入力!F24=""),"",入力!F24)</f>
        <v>とどろき</v>
      </c>
      <c r="F55" s="46" t="str">
        <f>IF(OR(L55&lt;&gt;"○",入力!K24=""),"",入力!K24)</f>
        <v>ゆうな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165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大石</v>
      </c>
      <c r="D56" s="46" t="str">
        <f>IF(OR(L56&lt;&gt;"○",入力!K27=""),"",入力!K27)</f>
        <v>瑶子</v>
      </c>
      <c r="E56" s="46" t="str">
        <f>IF(OR(L56&lt;&gt;"○",入力!F26=""),"",入力!F26)</f>
        <v>おおいし</v>
      </c>
      <c r="F56" s="46" t="str">
        <f>IF(OR(L56&lt;&gt;"○",入力!K26=""),"",入力!K26)</f>
        <v>ようこ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168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横山</v>
      </c>
      <c r="D57" s="46" t="str">
        <f>IF(OR(L57&lt;&gt;"○",入力!K29=""),"",入力!K29)</f>
        <v>凜海</v>
      </c>
      <c r="E57" s="46" t="str">
        <f>IF(OR(L57&lt;&gt;"○",入力!F28=""),"",入力!F28)</f>
        <v>よこやま</v>
      </c>
      <c r="F57" s="46" t="str">
        <f>IF(OR(L57&lt;&gt;"○",入力!K28=""),"",入力!K28)</f>
        <v>りみ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155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見上</v>
      </c>
      <c r="D58" s="46" t="str">
        <f>IF(OR(L58&lt;&gt;"○",入力!K31=""),"",入力!K31)</f>
        <v>璃奈</v>
      </c>
      <c r="E58" s="46" t="str">
        <f>IF(OR(L58&lt;&gt;"○",入力!F30=""),"",入力!F30)</f>
        <v>みかみ</v>
      </c>
      <c r="F58" s="46" t="str">
        <f>IF(OR(L58&lt;&gt;"○",入力!K30=""),"",入力!K30)</f>
        <v>りな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152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掛谷</v>
      </c>
      <c r="D59" s="46" t="str">
        <f>IF(OR(L59&lt;&gt;"○",入力!AE21=""),"",入力!AE21)</f>
        <v>雅</v>
      </c>
      <c r="E59" s="46" t="str">
        <f>IF(OR(L59&lt;&gt;"○",入力!Z20=""),"",入力!Z20)</f>
        <v>かけや</v>
      </c>
      <c r="F59" s="46" t="str">
        <f>IF(OR(L59&lt;&gt;"○",入力!AE20=""),"",入力!AE20)</f>
        <v>みやび</v>
      </c>
      <c r="G59" s="46"/>
      <c r="H59" s="46"/>
      <c r="I59" s="46">
        <f>IF(OR(L59&lt;&gt;"○",入力!AJ20=""),"",入力!AJ20)</f>
        <v>2</v>
      </c>
      <c r="J59" s="46">
        <f>IF(OR(L59&lt;&gt;"○",入力!AL20=""),"",入力!AL20)</f>
        <v>151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大久保</v>
      </c>
      <c r="D60" s="46" t="str">
        <f>IF(OR(L60&lt;&gt;"○",入力!AE23=""),"",入力!AE23)</f>
        <v>舞香</v>
      </c>
      <c r="E60" s="46" t="str">
        <f>IF(OR(L60&lt;&gt;"○",入力!Z22=""),"",入力!Z22)</f>
        <v>おおくぼ</v>
      </c>
      <c r="F60" s="46" t="str">
        <f>IF(OR(L60&lt;&gt;"○",入力!AE22=""),"",入力!AE22)</f>
        <v>まいか</v>
      </c>
      <c r="G60" s="46"/>
      <c r="H60" s="46"/>
      <c r="I60" s="46">
        <f>IF(OR(L60&lt;&gt;"○",入力!AJ22=""),"",入力!AJ22)</f>
        <v>1</v>
      </c>
      <c r="J60" s="46">
        <f>IF(OR(L60&lt;&gt;"○",入力!AL22=""),"",入力!AL22)</f>
        <v>159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倉田</v>
      </c>
      <c r="D61" s="46" t="str">
        <f>IF(OR(L61&lt;&gt;"○",入力!AE25=""),"",入力!AE25)</f>
        <v>花菜</v>
      </c>
      <c r="E61" s="46" t="str">
        <f>IF(OR(L61&lt;&gt;"○",入力!Z24=""),"",入力!Z24)</f>
        <v>くらた</v>
      </c>
      <c r="F61" s="46" t="str">
        <f>IF(OR(L61&lt;&gt;"○",入力!AE24=""),"",入力!AE24)</f>
        <v>はな</v>
      </c>
      <c r="G61" s="46"/>
      <c r="H61" s="46"/>
      <c r="I61" s="46">
        <f>IF(OR(L61&lt;&gt;"○",入力!AJ24=""),"",入力!AJ24)</f>
        <v>1</v>
      </c>
      <c r="J61" s="46">
        <f>IF(OR(L61&lt;&gt;"○",入力!AL24=""),"",入力!AL24)</f>
        <v>160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舩越</v>
      </c>
      <c r="D62" s="46" t="str">
        <f>IF(OR(L62&lt;&gt;"○",入力!AE27=""),"",入力!AE27)</f>
        <v>実希</v>
      </c>
      <c r="E62" s="46" t="str">
        <f>IF(OR(L62&lt;&gt;"○",入力!Z26=""),"",入力!Z26)</f>
        <v>ふなこし</v>
      </c>
      <c r="F62" s="46" t="str">
        <f>IF(OR(L62&lt;&gt;"○",入力!AE26=""),"",入力!AE26)</f>
        <v>みつき</v>
      </c>
      <c r="G62" s="46"/>
      <c r="H62" s="46"/>
      <c r="I62" s="46">
        <f>IF(OR(L62&lt;&gt;"○",入力!AJ26=""),"",入力!AJ26)</f>
        <v>1</v>
      </c>
      <c r="J62" s="46">
        <f>IF(OR(L62&lt;&gt;"○",入力!AL26=""),"",入力!AL26)</f>
        <v>154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沖</v>
      </c>
      <c r="D63" s="46" t="str">
        <f>IF(OR(L63&lt;&gt;"○",入力!AE29=""),"",入力!AE29)</f>
        <v>桃寧</v>
      </c>
      <c r="E63" s="46" t="str">
        <f>IF(OR(L63&lt;&gt;"○",入力!Z28=""),"",入力!Z28)</f>
        <v>おき</v>
      </c>
      <c r="F63" s="46" t="str">
        <f>IF(OR(L63&lt;&gt;"○",入力!AE28=""),"",入力!AE28)</f>
        <v>ももね</v>
      </c>
      <c r="G63" s="46"/>
      <c r="H63" s="46"/>
      <c r="I63" s="46">
        <f>IF(OR(L63&lt;&gt;"○",入力!AJ28=""),"",入力!AJ28)</f>
        <v>1</v>
      </c>
      <c r="J63" s="46">
        <f>IF(OR(L63&lt;&gt;"○",入力!AL28=""),"",入力!AL28)</f>
        <v>153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松本</v>
      </c>
      <c r="D64" s="46" t="str">
        <f>IF(OR(L64&lt;&gt;"○",入力!AE31=""),"",入力!AE31)</f>
        <v>倖</v>
      </c>
      <c r="E64" s="46" t="str">
        <f>IF(OR(L64&lt;&gt;"○",入力!Z30=""),"",入力!Z30)</f>
        <v>まつもと</v>
      </c>
      <c r="F64" s="46" t="str">
        <f>IF(OR(L64&lt;&gt;"○",入力!AE30=""),"",入力!AE30)</f>
        <v>さち</v>
      </c>
      <c r="G64" s="46"/>
      <c r="H64" s="46"/>
      <c r="I64" s="46">
        <f>IF(OR(L64&lt;&gt;"○",入力!AJ30=""),"",入力!AJ30)</f>
        <v>1</v>
      </c>
      <c r="J64" s="46">
        <f>IF(OR(L64&lt;&gt;"○",入力!AL30=""),"",入力!AL30)</f>
        <v>161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2015-10-24T01:53:31Z</cp:lastPrinted>
  <dcterms:created xsi:type="dcterms:W3CDTF">2006-11-03T01:52:14Z</dcterms:created>
  <dcterms:modified xsi:type="dcterms:W3CDTF">2018-11-08T08:43:44Z</dcterms:modified>
</cp:coreProperties>
</file>