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t52\Desktop\"/>
    </mc:Choice>
  </mc:AlternateContent>
  <bookViews>
    <workbookView xWindow="0" yWindow="15" windowWidth="20730" windowHeight="11745" activeTab="2"/>
  </bookViews>
  <sheets>
    <sheet name="チーム番号" sheetId="6" r:id="rId1"/>
    <sheet name="入力見本" sheetId="13" r:id="rId2"/>
    <sheet name="入力" sheetId="11" r:id="rId3"/>
    <sheet name="データ ※入力禁止" sheetId="9" r:id="rId4"/>
    <sheet name="データ※禁入力" sheetId="14" r:id="rId5"/>
  </sheets>
  <externalReferences>
    <externalReference r:id="rId6"/>
  </externalReferences>
  <definedNames>
    <definedName name="_xlnm._FilterDatabase" localSheetId="3" hidden="1">'データ ※入力禁止'!$A$1:$AL$10</definedName>
    <definedName name="_xlnm.Print_Area" localSheetId="3">'データ ※入力禁止'!$A$1:$AN$26</definedName>
    <definedName name="_xlnm.Print_Area" localSheetId="2">入力!$B$1:$AO$34</definedName>
    <definedName name="_xlnm.Print_Area" localSheetId="1">入力見本!$B$1:$AO$35</definedName>
  </definedNames>
  <calcPr calcId="152511"/>
</workbook>
</file>

<file path=xl/calcChain.xml><?xml version="1.0" encoding="utf-8"?>
<calcChain xmlns="http://schemas.openxmlformats.org/spreadsheetml/2006/main">
  <c r="F8" i="11" l="1"/>
  <c r="Z7" i="11"/>
  <c r="F3" i="11"/>
  <c r="Z2" i="11"/>
  <c r="B1" i="11"/>
  <c r="F8" i="14" l="1"/>
  <c r="A9" i="14"/>
  <c r="P8" i="14"/>
  <c r="O8" i="14"/>
  <c r="N8" i="14"/>
  <c r="M8" i="14"/>
  <c r="L8" i="14"/>
  <c r="K8" i="14"/>
  <c r="I8" i="14"/>
  <c r="G8" i="14"/>
  <c r="E8" i="14"/>
  <c r="A8" i="14"/>
  <c r="P9" i="14" s="1"/>
  <c r="C16" i="14"/>
  <c r="D16" i="14"/>
  <c r="C17" i="14"/>
  <c r="D17" i="14"/>
  <c r="H7" i="14" l="1"/>
  <c r="P7" i="14"/>
  <c r="I7" i="14"/>
  <c r="M7" i="14"/>
  <c r="Q7" i="14"/>
  <c r="L7" i="14"/>
  <c r="F7" i="14"/>
  <c r="J7" i="14"/>
  <c r="N7" i="14"/>
  <c r="R7" i="14"/>
  <c r="E7" i="14"/>
  <c r="G7" i="14"/>
  <c r="K7" i="14"/>
  <c r="O7" i="14"/>
  <c r="S7" i="14"/>
  <c r="C7" i="14"/>
  <c r="A7" i="14"/>
  <c r="G9" i="14"/>
  <c r="M9" i="14"/>
  <c r="I9" i="14"/>
  <c r="N9" i="14"/>
  <c r="E9" i="14"/>
  <c r="K9" i="14"/>
  <c r="O9" i="14"/>
  <c r="F9" i="14"/>
  <c r="L9" i="14"/>
  <c r="I5" i="14" l="1"/>
  <c r="A1" i="9" l="1"/>
  <c r="H2" i="9"/>
  <c r="L58" i="14"/>
  <c r="B58" i="14"/>
  <c r="L57" i="14"/>
  <c r="B57" i="14"/>
  <c r="L56" i="14"/>
  <c r="B56" i="14"/>
  <c r="L55" i="14"/>
  <c r="B55" i="14"/>
  <c r="L54" i="14"/>
  <c r="B54" i="14"/>
  <c r="L53" i="14"/>
  <c r="B53" i="14"/>
  <c r="L64" i="14"/>
  <c r="B64" i="14"/>
  <c r="L63" i="14"/>
  <c r="B63" i="14"/>
  <c r="L62" i="14"/>
  <c r="B62" i="14"/>
  <c r="L61" i="14"/>
  <c r="B61" i="14"/>
  <c r="L60" i="14"/>
  <c r="B60" i="14"/>
  <c r="L59" i="14"/>
  <c r="B59" i="14"/>
  <c r="F24" i="14"/>
  <c r="E24" i="14"/>
  <c r="D24" i="14"/>
  <c r="C24" i="14"/>
  <c r="F20" i="14"/>
  <c r="E20" i="14"/>
  <c r="D20" i="14"/>
  <c r="C20" i="14"/>
  <c r="A54" i="14"/>
  <c r="A55" i="14" s="1"/>
  <c r="A56" i="14" s="1"/>
  <c r="A57" i="14" s="1"/>
  <c r="A58" i="14" s="1"/>
  <c r="Q17" i="14"/>
  <c r="F17" i="14"/>
  <c r="E17" i="14"/>
  <c r="F16" i="14"/>
  <c r="E16" i="14"/>
  <c r="A5" i="14"/>
  <c r="F60" i="14" l="1"/>
  <c r="C60" i="14"/>
  <c r="D60" i="14"/>
  <c r="J60" i="14"/>
  <c r="E60" i="14"/>
  <c r="I60" i="14"/>
  <c r="J62" i="14"/>
  <c r="E62" i="14"/>
  <c r="I62" i="14"/>
  <c r="D62" i="14"/>
  <c r="F62" i="14"/>
  <c r="C62" i="14"/>
  <c r="F64" i="14"/>
  <c r="C64" i="14"/>
  <c r="D64" i="14"/>
  <c r="J64" i="14"/>
  <c r="E64" i="14"/>
  <c r="I64" i="14"/>
  <c r="J54" i="14"/>
  <c r="D54" i="14"/>
  <c r="I54" i="14"/>
  <c r="C54" i="14"/>
  <c r="E54" i="14"/>
  <c r="F54" i="14"/>
  <c r="F56" i="14"/>
  <c r="I56" i="14"/>
  <c r="J56" i="14"/>
  <c r="J58" i="14"/>
  <c r="E58" i="14"/>
  <c r="I58" i="14"/>
  <c r="D58" i="14"/>
  <c r="F58" i="14"/>
  <c r="C58" i="14"/>
  <c r="F59" i="14"/>
  <c r="J59" i="14"/>
  <c r="E59" i="14"/>
  <c r="I59" i="14"/>
  <c r="D59" i="14"/>
  <c r="C59" i="14"/>
  <c r="I61" i="14"/>
  <c r="D61" i="14"/>
  <c r="E61" i="14"/>
  <c r="F61" i="14"/>
  <c r="C61" i="14"/>
  <c r="J61" i="14"/>
  <c r="J63" i="14"/>
  <c r="E63" i="14"/>
  <c r="I63" i="14"/>
  <c r="D63" i="14"/>
  <c r="F63" i="14"/>
  <c r="C63" i="14"/>
  <c r="I53" i="14"/>
  <c r="F53" i="14"/>
  <c r="J53" i="14"/>
  <c r="F55" i="14"/>
  <c r="J55" i="14"/>
  <c r="I55" i="14"/>
  <c r="I57" i="14"/>
  <c r="F57" i="14"/>
  <c r="J57" i="14"/>
  <c r="E53" i="14"/>
  <c r="D53" i="14"/>
  <c r="C53" i="14"/>
  <c r="E57" i="14"/>
  <c r="D57" i="14"/>
  <c r="C57" i="14"/>
  <c r="C56" i="14"/>
  <c r="E56" i="14"/>
  <c r="D56" i="14"/>
  <c r="E55" i="14"/>
  <c r="D55" i="14"/>
  <c r="C55" i="14"/>
  <c r="A59" i="14"/>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BD3" i="6"/>
  <c r="BE3" i="6"/>
  <c r="BF3" i="6"/>
  <c r="BG3" i="6"/>
  <c r="BH3" i="6"/>
  <c r="BD4" i="6"/>
  <c r="BE4" i="6"/>
  <c r="BF4" i="6"/>
  <c r="BG4" i="6"/>
  <c r="BH4" i="6"/>
  <c r="BD5" i="6"/>
  <c r="BE5" i="6"/>
  <c r="BF5" i="6"/>
  <c r="BG5" i="6"/>
  <c r="BH5" i="6"/>
  <c r="BD6" i="6"/>
  <c r="BE6" i="6"/>
  <c r="BF6" i="6"/>
  <c r="BG6" i="6"/>
  <c r="BH6" i="6"/>
  <c r="BD7" i="6"/>
  <c r="BE7" i="6"/>
  <c r="BF7" i="6"/>
  <c r="BG7" i="6"/>
  <c r="BH7" i="6"/>
  <c r="BD8" i="6"/>
  <c r="BE8" i="6"/>
  <c r="BF8" i="6"/>
  <c r="BG8" i="6"/>
  <c r="BH8" i="6"/>
  <c r="BD9" i="6"/>
  <c r="BE9" i="6"/>
  <c r="BF9" i="6"/>
  <c r="BG9" i="6"/>
  <c r="BH9" i="6"/>
  <c r="BD10" i="6"/>
  <c r="BE10" i="6"/>
  <c r="BF10" i="6"/>
  <c r="BG10" i="6"/>
  <c r="BH10" i="6"/>
  <c r="BD11" i="6"/>
  <c r="BE11" i="6"/>
  <c r="BF11" i="6"/>
  <c r="BG11" i="6"/>
  <c r="BH11" i="6"/>
  <c r="BD12" i="6"/>
  <c r="BE12" i="6"/>
  <c r="BF12" i="6"/>
  <c r="BG12" i="6"/>
  <c r="BH12" i="6"/>
  <c r="BD13" i="6"/>
  <c r="BE13" i="6"/>
  <c r="BF13" i="6"/>
  <c r="BG13" i="6"/>
  <c r="BH13" i="6"/>
  <c r="BD14" i="6"/>
  <c r="BE14" i="6"/>
  <c r="BF14" i="6"/>
  <c r="BG14" i="6"/>
  <c r="BH14" i="6"/>
  <c r="BD15" i="6"/>
  <c r="BE15" i="6"/>
  <c r="BF15" i="6"/>
  <c r="BG15" i="6"/>
  <c r="BH15" i="6"/>
  <c r="BD16" i="6"/>
  <c r="BE16" i="6"/>
  <c r="BF16" i="6"/>
  <c r="BG16" i="6"/>
  <c r="BH16" i="6"/>
  <c r="BD17" i="6"/>
  <c r="BE17" i="6"/>
  <c r="BF17" i="6"/>
  <c r="BG17" i="6"/>
  <c r="BH17" i="6"/>
  <c r="BD18" i="6"/>
  <c r="BE18" i="6"/>
  <c r="BF18" i="6"/>
  <c r="BG18" i="6"/>
  <c r="BH18" i="6"/>
  <c r="BD19" i="6"/>
  <c r="BE19" i="6"/>
  <c r="BF19" i="6"/>
  <c r="BG19" i="6"/>
  <c r="BH19" i="6"/>
  <c r="BD20" i="6"/>
  <c r="BE20" i="6"/>
  <c r="BF20" i="6"/>
  <c r="BG20" i="6"/>
  <c r="BH20" i="6"/>
  <c r="BD21" i="6"/>
  <c r="BE21" i="6"/>
  <c r="BF21" i="6"/>
  <c r="BG21" i="6"/>
  <c r="BH21" i="6"/>
  <c r="BD22" i="6"/>
  <c r="BE22" i="6"/>
  <c r="BF22" i="6"/>
  <c r="BG22" i="6"/>
  <c r="BH22" i="6"/>
  <c r="BD23" i="6"/>
  <c r="BE23" i="6"/>
  <c r="BF23" i="6"/>
  <c r="BG23" i="6"/>
  <c r="BH23" i="6"/>
  <c r="BD24" i="6"/>
  <c r="BE24" i="6"/>
  <c r="BF24" i="6"/>
  <c r="BG24" i="6"/>
  <c r="BH24" i="6"/>
  <c r="BD25" i="6"/>
  <c r="BE25" i="6"/>
  <c r="BF25" i="6"/>
  <c r="BG25" i="6"/>
  <c r="BH25" i="6"/>
  <c r="BD26" i="6"/>
  <c r="BE26" i="6"/>
  <c r="BF26" i="6"/>
  <c r="BG26" i="6"/>
  <c r="BH26" i="6"/>
  <c r="BD27" i="6"/>
  <c r="BE27" i="6"/>
  <c r="BF27" i="6"/>
  <c r="BG27" i="6"/>
  <c r="BH27" i="6"/>
  <c r="BD28" i="6"/>
  <c r="BE28" i="6"/>
  <c r="BF28" i="6"/>
  <c r="BG28" i="6"/>
  <c r="BH28" i="6"/>
  <c r="BD29" i="6"/>
  <c r="BE29" i="6"/>
  <c r="BF29" i="6"/>
  <c r="BG29" i="6"/>
  <c r="BH29" i="6"/>
  <c r="BD30" i="6"/>
  <c r="BE30" i="6"/>
  <c r="BF30" i="6"/>
  <c r="BG30" i="6"/>
  <c r="BH30" i="6"/>
  <c r="BD31" i="6"/>
  <c r="BE31" i="6"/>
  <c r="BF31" i="6"/>
  <c r="BG31" i="6"/>
  <c r="BH31" i="6"/>
  <c r="BD32" i="6"/>
  <c r="BE32" i="6"/>
  <c r="BF32" i="6"/>
  <c r="BG32" i="6"/>
  <c r="BH32" i="6"/>
  <c r="BD33" i="6"/>
  <c r="BE33" i="6"/>
  <c r="BF33" i="6"/>
  <c r="BG33" i="6"/>
  <c r="BH33" i="6"/>
  <c r="BD34" i="6"/>
  <c r="BE34" i="6"/>
  <c r="BF34" i="6"/>
  <c r="BG34" i="6"/>
  <c r="BH34" i="6"/>
  <c r="BD35" i="6"/>
  <c r="BE35" i="6"/>
  <c r="BF35" i="6"/>
  <c r="BG35" i="6"/>
  <c r="BH35" i="6"/>
  <c r="BI35" i="6"/>
  <c r="BD36" i="6"/>
  <c r="BE36" i="6"/>
  <c r="BF36" i="6"/>
  <c r="BG36" i="6"/>
  <c r="BH36" i="6"/>
  <c r="BI36" i="6"/>
  <c r="BD37" i="6"/>
  <c r="BE37" i="6"/>
  <c r="BF37" i="6"/>
  <c r="BG37" i="6"/>
  <c r="BH37" i="6"/>
  <c r="BI37" i="6"/>
  <c r="BH2" i="6"/>
  <c r="BG2" i="6"/>
  <c r="BF2" i="6"/>
  <c r="BE2" i="6"/>
  <c r="BD2" i="6"/>
  <c r="AX3" i="6"/>
  <c r="AY3" i="6"/>
  <c r="AZ3" i="6"/>
  <c r="BA3" i="6"/>
  <c r="BB3" i="6"/>
  <c r="AX4" i="6"/>
  <c r="AY4" i="6"/>
  <c r="AZ4" i="6"/>
  <c r="BA4" i="6"/>
  <c r="BB4" i="6"/>
  <c r="AX5" i="6"/>
  <c r="AY5" i="6"/>
  <c r="AZ5" i="6"/>
  <c r="BA5" i="6"/>
  <c r="BB5" i="6"/>
  <c r="AX6" i="6"/>
  <c r="AY6" i="6"/>
  <c r="AZ6" i="6"/>
  <c r="BA6" i="6"/>
  <c r="BB6" i="6"/>
  <c r="AX7" i="6"/>
  <c r="AY7" i="6"/>
  <c r="AZ7" i="6"/>
  <c r="BA7" i="6"/>
  <c r="BB7" i="6"/>
  <c r="AX8" i="6"/>
  <c r="AY8" i="6"/>
  <c r="AZ8" i="6"/>
  <c r="BA8" i="6"/>
  <c r="BB8" i="6"/>
  <c r="AX9" i="6"/>
  <c r="AY9" i="6"/>
  <c r="AZ9" i="6"/>
  <c r="BA9" i="6"/>
  <c r="BB9" i="6"/>
  <c r="AX10" i="6"/>
  <c r="AY10" i="6"/>
  <c r="AZ10" i="6"/>
  <c r="BA10" i="6"/>
  <c r="BB10" i="6"/>
  <c r="AX11" i="6"/>
  <c r="AY11" i="6"/>
  <c r="AZ11" i="6"/>
  <c r="BA11" i="6"/>
  <c r="BB11" i="6"/>
  <c r="AX12" i="6"/>
  <c r="AY12" i="6"/>
  <c r="AZ12" i="6"/>
  <c r="BA12" i="6"/>
  <c r="BB12" i="6"/>
  <c r="AX13" i="6"/>
  <c r="AY13" i="6"/>
  <c r="AZ13" i="6"/>
  <c r="BA13" i="6"/>
  <c r="BB13" i="6"/>
  <c r="AX14" i="6"/>
  <c r="AY14" i="6"/>
  <c r="AZ14" i="6"/>
  <c r="BA14" i="6"/>
  <c r="BB14" i="6"/>
  <c r="AX15" i="6"/>
  <c r="AY15" i="6"/>
  <c r="AZ15" i="6"/>
  <c r="BA15" i="6"/>
  <c r="BB15" i="6"/>
  <c r="AX16" i="6"/>
  <c r="AY16" i="6"/>
  <c r="AZ16" i="6"/>
  <c r="BA16" i="6"/>
  <c r="BB16" i="6"/>
  <c r="AX17" i="6"/>
  <c r="AY17" i="6"/>
  <c r="AZ17" i="6"/>
  <c r="BA17" i="6"/>
  <c r="BB17" i="6"/>
  <c r="AX18" i="6"/>
  <c r="AY18" i="6"/>
  <c r="AZ18" i="6"/>
  <c r="BA18" i="6"/>
  <c r="BB18" i="6"/>
  <c r="AX19" i="6"/>
  <c r="AY19" i="6"/>
  <c r="AZ19" i="6"/>
  <c r="BA19" i="6"/>
  <c r="BB19" i="6"/>
  <c r="AX20" i="6"/>
  <c r="AY20" i="6"/>
  <c r="AZ20" i="6"/>
  <c r="BA20" i="6"/>
  <c r="BB20" i="6"/>
  <c r="AX21" i="6"/>
  <c r="AY21" i="6"/>
  <c r="AZ21" i="6"/>
  <c r="BA21" i="6"/>
  <c r="BB21" i="6"/>
  <c r="AX22" i="6"/>
  <c r="AY22" i="6"/>
  <c r="AZ22" i="6"/>
  <c r="BA22" i="6"/>
  <c r="BB22" i="6"/>
  <c r="AX23" i="6"/>
  <c r="AY23" i="6"/>
  <c r="AZ23" i="6"/>
  <c r="BA23" i="6"/>
  <c r="BB23" i="6"/>
  <c r="AX24" i="6"/>
  <c r="AY24" i="6"/>
  <c r="AZ24" i="6"/>
  <c r="BA24" i="6"/>
  <c r="BB24" i="6"/>
  <c r="AX25" i="6"/>
  <c r="AY25" i="6"/>
  <c r="AZ25" i="6"/>
  <c r="BA25" i="6"/>
  <c r="BB25" i="6"/>
  <c r="AX26" i="6"/>
  <c r="AY26" i="6"/>
  <c r="AZ26" i="6"/>
  <c r="BA26" i="6"/>
  <c r="BB26" i="6"/>
  <c r="AX27" i="6"/>
  <c r="AY27" i="6"/>
  <c r="AZ27" i="6"/>
  <c r="BA27" i="6"/>
  <c r="BB27" i="6"/>
  <c r="AX28" i="6"/>
  <c r="AY28" i="6"/>
  <c r="AZ28" i="6"/>
  <c r="BA28" i="6"/>
  <c r="BB28" i="6"/>
  <c r="AX29" i="6"/>
  <c r="AY29" i="6"/>
  <c r="AZ29" i="6"/>
  <c r="BA29" i="6"/>
  <c r="BB29" i="6"/>
  <c r="AX30" i="6"/>
  <c r="AY30" i="6"/>
  <c r="AZ30" i="6"/>
  <c r="BA30" i="6"/>
  <c r="BB30" i="6"/>
  <c r="AX31" i="6"/>
  <c r="AY31" i="6"/>
  <c r="AZ31" i="6"/>
  <c r="BA31" i="6"/>
  <c r="BB31" i="6"/>
  <c r="AX32" i="6"/>
  <c r="AY32" i="6"/>
  <c r="AZ32" i="6"/>
  <c r="BA32" i="6"/>
  <c r="BB32" i="6"/>
  <c r="AX33" i="6"/>
  <c r="AY33" i="6"/>
  <c r="AZ33" i="6"/>
  <c r="BA33" i="6"/>
  <c r="BB33" i="6"/>
  <c r="AX34" i="6"/>
  <c r="AY34" i="6"/>
  <c r="AZ34" i="6"/>
  <c r="BA34" i="6"/>
  <c r="BB34" i="6"/>
  <c r="AX35" i="6"/>
  <c r="AY35" i="6"/>
  <c r="AZ35" i="6"/>
  <c r="BA35" i="6"/>
  <c r="BB35" i="6"/>
  <c r="AX36" i="6"/>
  <c r="AY36" i="6"/>
  <c r="AZ36" i="6"/>
  <c r="BA36" i="6"/>
  <c r="BB36" i="6"/>
  <c r="AX37" i="6"/>
  <c r="AY37" i="6"/>
  <c r="AZ37" i="6"/>
  <c r="BA37" i="6"/>
  <c r="BB37" i="6"/>
  <c r="AX38" i="6"/>
  <c r="AY38" i="6"/>
  <c r="AZ38" i="6"/>
  <c r="BA38" i="6"/>
  <c r="BB38" i="6"/>
  <c r="AX39" i="6"/>
  <c r="AY39" i="6"/>
  <c r="AZ39" i="6"/>
  <c r="BA39" i="6"/>
  <c r="BB39" i="6"/>
  <c r="AX40" i="6"/>
  <c r="AY40" i="6"/>
  <c r="AZ40" i="6"/>
  <c r="BA40" i="6"/>
  <c r="BB40" i="6"/>
  <c r="AX41" i="6"/>
  <c r="AY41" i="6"/>
  <c r="AZ41" i="6"/>
  <c r="BA41" i="6"/>
  <c r="BB41" i="6"/>
  <c r="AX42" i="6"/>
  <c r="AY42" i="6"/>
  <c r="AZ42" i="6"/>
  <c r="BA42" i="6"/>
  <c r="BB42" i="6"/>
  <c r="AX43" i="6"/>
  <c r="AY43" i="6"/>
  <c r="AZ43" i="6"/>
  <c r="BA43" i="6"/>
  <c r="BB43" i="6"/>
  <c r="AX44" i="6"/>
  <c r="AY44" i="6"/>
  <c r="AZ44" i="6"/>
  <c r="BA44" i="6"/>
  <c r="BB44" i="6"/>
  <c r="AX45" i="6"/>
  <c r="AY45" i="6"/>
  <c r="AZ45" i="6"/>
  <c r="BA45" i="6"/>
  <c r="BB45" i="6"/>
  <c r="AX46" i="6"/>
  <c r="AY46" i="6"/>
  <c r="AZ46" i="6"/>
  <c r="BA46" i="6"/>
  <c r="BB46" i="6"/>
  <c r="AX47" i="6"/>
  <c r="AY47" i="6"/>
  <c r="AZ47" i="6"/>
  <c r="BA47" i="6"/>
  <c r="BB47" i="6"/>
  <c r="AX48" i="6"/>
  <c r="AY48" i="6"/>
  <c r="AZ48" i="6"/>
  <c r="BA48" i="6"/>
  <c r="BB48" i="6"/>
  <c r="AX49" i="6"/>
  <c r="AY49" i="6"/>
  <c r="AZ49" i="6"/>
  <c r="BA49" i="6"/>
  <c r="BB49" i="6"/>
  <c r="AX50" i="6"/>
  <c r="AY50" i="6"/>
  <c r="AZ50" i="6"/>
  <c r="BA50" i="6"/>
  <c r="BB50" i="6"/>
  <c r="AX51" i="6"/>
  <c r="AY51" i="6"/>
  <c r="AZ51" i="6"/>
  <c r="BA51" i="6"/>
  <c r="BB51" i="6"/>
  <c r="BB2" i="6"/>
  <c r="BA2" i="6"/>
  <c r="AZ2" i="6"/>
  <c r="AY2" i="6"/>
  <c r="AX2" i="6"/>
  <c r="AR3" i="6"/>
  <c r="AS3" i="6"/>
  <c r="AT3" i="6"/>
  <c r="AU3" i="6"/>
  <c r="AV3" i="6"/>
  <c r="AR4" i="6"/>
  <c r="AS4" i="6"/>
  <c r="AT4" i="6"/>
  <c r="AU4" i="6"/>
  <c r="AV4" i="6"/>
  <c r="AR5" i="6"/>
  <c r="AS5" i="6"/>
  <c r="AT5" i="6"/>
  <c r="AU5" i="6"/>
  <c r="AV5" i="6"/>
  <c r="AR6" i="6"/>
  <c r="AS6" i="6"/>
  <c r="AT6" i="6"/>
  <c r="AU6" i="6"/>
  <c r="AV6" i="6"/>
  <c r="AR7" i="6"/>
  <c r="AS7" i="6"/>
  <c r="AT7" i="6"/>
  <c r="AU7" i="6"/>
  <c r="AV7" i="6"/>
  <c r="AR8" i="6"/>
  <c r="AS8" i="6"/>
  <c r="AT8" i="6"/>
  <c r="AU8" i="6"/>
  <c r="AV8" i="6"/>
  <c r="AR9" i="6"/>
  <c r="AS9" i="6"/>
  <c r="AT9" i="6"/>
  <c r="AU9" i="6"/>
  <c r="AV9" i="6"/>
  <c r="AR10" i="6"/>
  <c r="AS10" i="6"/>
  <c r="AT10" i="6"/>
  <c r="AU10" i="6"/>
  <c r="AV10" i="6"/>
  <c r="AR11" i="6"/>
  <c r="AS11" i="6"/>
  <c r="AT11" i="6"/>
  <c r="AU11" i="6"/>
  <c r="AV11" i="6"/>
  <c r="AR12" i="6"/>
  <c r="AS12" i="6"/>
  <c r="AT12" i="6"/>
  <c r="AU12" i="6"/>
  <c r="AV12" i="6"/>
  <c r="AR13" i="6"/>
  <c r="AS13" i="6"/>
  <c r="AT13" i="6"/>
  <c r="AU13" i="6"/>
  <c r="AV13" i="6"/>
  <c r="AR14" i="6"/>
  <c r="AS14" i="6"/>
  <c r="AT14" i="6"/>
  <c r="AU14" i="6"/>
  <c r="AV14" i="6"/>
  <c r="AR15" i="6"/>
  <c r="AS15" i="6"/>
  <c r="AT15" i="6"/>
  <c r="AU15" i="6"/>
  <c r="AV15" i="6"/>
  <c r="AR16" i="6"/>
  <c r="AS16" i="6"/>
  <c r="AT16" i="6"/>
  <c r="AU16" i="6"/>
  <c r="AV16" i="6"/>
  <c r="AR17" i="6"/>
  <c r="AS17" i="6"/>
  <c r="AT17" i="6"/>
  <c r="AU17" i="6"/>
  <c r="AV17" i="6"/>
  <c r="AR18" i="6"/>
  <c r="AS18" i="6"/>
  <c r="AT18" i="6"/>
  <c r="AU18" i="6"/>
  <c r="AV18" i="6"/>
  <c r="AR19" i="6"/>
  <c r="AS19" i="6"/>
  <c r="AT19" i="6"/>
  <c r="AU19" i="6"/>
  <c r="AV19" i="6"/>
  <c r="AR20" i="6"/>
  <c r="AS20" i="6"/>
  <c r="AT20" i="6"/>
  <c r="AU20" i="6"/>
  <c r="AV20" i="6"/>
  <c r="AR21" i="6"/>
  <c r="AS21" i="6"/>
  <c r="AT21" i="6"/>
  <c r="AU21" i="6"/>
  <c r="AV21" i="6"/>
  <c r="AR22" i="6"/>
  <c r="AS22" i="6"/>
  <c r="AT22" i="6"/>
  <c r="AU22" i="6"/>
  <c r="AV22" i="6"/>
  <c r="AR23" i="6"/>
  <c r="AS23" i="6"/>
  <c r="AT23" i="6"/>
  <c r="AU23" i="6"/>
  <c r="AV23" i="6"/>
  <c r="AR24" i="6"/>
  <c r="AS24" i="6"/>
  <c r="AT24" i="6"/>
  <c r="AU24" i="6"/>
  <c r="AV24" i="6"/>
  <c r="AR25" i="6"/>
  <c r="AS25" i="6"/>
  <c r="AT25" i="6"/>
  <c r="AU25" i="6"/>
  <c r="AV25" i="6"/>
  <c r="AR26" i="6"/>
  <c r="AS26" i="6"/>
  <c r="AT26" i="6"/>
  <c r="AU26" i="6"/>
  <c r="AV26" i="6"/>
  <c r="AR27" i="6"/>
  <c r="AS27" i="6"/>
  <c r="AT27" i="6"/>
  <c r="AU27" i="6"/>
  <c r="AV27" i="6"/>
  <c r="AR28" i="6"/>
  <c r="AS28" i="6"/>
  <c r="AT28" i="6"/>
  <c r="AU28" i="6"/>
  <c r="AV28" i="6"/>
  <c r="AR29" i="6"/>
  <c r="AS29" i="6"/>
  <c r="AT29" i="6"/>
  <c r="AU29" i="6"/>
  <c r="AV29" i="6"/>
  <c r="AR30" i="6"/>
  <c r="AS30" i="6"/>
  <c r="AT30" i="6"/>
  <c r="AU30" i="6"/>
  <c r="AV30" i="6"/>
  <c r="AR31" i="6"/>
  <c r="AS31" i="6"/>
  <c r="AT31" i="6"/>
  <c r="AU31" i="6"/>
  <c r="AV31" i="6"/>
  <c r="AR32" i="6"/>
  <c r="AS32" i="6"/>
  <c r="AT32" i="6"/>
  <c r="AU32" i="6"/>
  <c r="AV32" i="6"/>
  <c r="AR33" i="6"/>
  <c r="AS33" i="6"/>
  <c r="AT33" i="6"/>
  <c r="AU33" i="6"/>
  <c r="AV33" i="6"/>
  <c r="AR34" i="6"/>
  <c r="AS34" i="6"/>
  <c r="AT34" i="6"/>
  <c r="AU34" i="6"/>
  <c r="AV34" i="6"/>
  <c r="AR35" i="6"/>
  <c r="AS35" i="6"/>
  <c r="AT35" i="6"/>
  <c r="AU35" i="6"/>
  <c r="AV35" i="6"/>
  <c r="AR36" i="6"/>
  <c r="AS36" i="6"/>
  <c r="AT36" i="6"/>
  <c r="AU36" i="6"/>
  <c r="AV36" i="6"/>
  <c r="AR37" i="6"/>
  <c r="AS37" i="6"/>
  <c r="AT37" i="6"/>
  <c r="AU37" i="6"/>
  <c r="AV37" i="6"/>
  <c r="AR38" i="6"/>
  <c r="AS38" i="6"/>
  <c r="AT38" i="6"/>
  <c r="AU38" i="6"/>
  <c r="AV38" i="6"/>
  <c r="AR39" i="6"/>
  <c r="AS39" i="6"/>
  <c r="AT39" i="6"/>
  <c r="AU39" i="6"/>
  <c r="AV39" i="6"/>
  <c r="AR40" i="6"/>
  <c r="AS40" i="6"/>
  <c r="AT40" i="6"/>
  <c r="AU40" i="6"/>
  <c r="AV40" i="6"/>
  <c r="AR41" i="6"/>
  <c r="AS41" i="6"/>
  <c r="AT41" i="6"/>
  <c r="AU41" i="6"/>
  <c r="AV41" i="6"/>
  <c r="AR42" i="6"/>
  <c r="AS42" i="6"/>
  <c r="AT42" i="6"/>
  <c r="AU42" i="6"/>
  <c r="AV42" i="6"/>
  <c r="AR43" i="6"/>
  <c r="AS43" i="6"/>
  <c r="AT43" i="6"/>
  <c r="AU43" i="6"/>
  <c r="AV43" i="6"/>
  <c r="AR44" i="6"/>
  <c r="AS44" i="6"/>
  <c r="AT44" i="6"/>
  <c r="AU44" i="6"/>
  <c r="AV44" i="6"/>
  <c r="AR45" i="6"/>
  <c r="AS45" i="6"/>
  <c r="AT45" i="6"/>
  <c r="AU45" i="6"/>
  <c r="AV45" i="6"/>
  <c r="AR46" i="6"/>
  <c r="AS46" i="6"/>
  <c r="AT46" i="6"/>
  <c r="AU46" i="6"/>
  <c r="AV46" i="6"/>
  <c r="AR47" i="6"/>
  <c r="AS47" i="6"/>
  <c r="AT47" i="6"/>
  <c r="AU47" i="6"/>
  <c r="AV47" i="6"/>
  <c r="AR48" i="6"/>
  <c r="AS48" i="6"/>
  <c r="AT48" i="6"/>
  <c r="AU48" i="6"/>
  <c r="AV48" i="6"/>
  <c r="AR49" i="6"/>
  <c r="AS49" i="6"/>
  <c r="AT49" i="6"/>
  <c r="AU49" i="6"/>
  <c r="AV49" i="6"/>
  <c r="AR50" i="6"/>
  <c r="AS50" i="6"/>
  <c r="AT50" i="6"/>
  <c r="AU50" i="6"/>
  <c r="AV50" i="6"/>
  <c r="AR51" i="6"/>
  <c r="AS51" i="6"/>
  <c r="AT51" i="6"/>
  <c r="AU51" i="6"/>
  <c r="AV51" i="6"/>
  <c r="AV2" i="6"/>
  <c r="AU2" i="6"/>
  <c r="AT2" i="6"/>
  <c r="AS2" i="6"/>
  <c r="AR2" i="6"/>
  <c r="AL3" i="6"/>
  <c r="AM3" i="6"/>
  <c r="AN3" i="6"/>
  <c r="AO3" i="6"/>
  <c r="AP3" i="6"/>
  <c r="AL4" i="6"/>
  <c r="AM4" i="6"/>
  <c r="AN4" i="6"/>
  <c r="AO4" i="6"/>
  <c r="AP4" i="6"/>
  <c r="AL5" i="6"/>
  <c r="AM5" i="6"/>
  <c r="AN5" i="6"/>
  <c r="AO5" i="6"/>
  <c r="AP5" i="6"/>
  <c r="AL6" i="6"/>
  <c r="AM6" i="6"/>
  <c r="AN6" i="6"/>
  <c r="AO6" i="6"/>
  <c r="AP6" i="6"/>
  <c r="AL7" i="6"/>
  <c r="AM7" i="6"/>
  <c r="AN7" i="6"/>
  <c r="AO7" i="6"/>
  <c r="AP7" i="6"/>
  <c r="AL8" i="6"/>
  <c r="AM8" i="6"/>
  <c r="AN8" i="6"/>
  <c r="AO8" i="6"/>
  <c r="AP8" i="6"/>
  <c r="AL9" i="6"/>
  <c r="AM9" i="6"/>
  <c r="AN9" i="6"/>
  <c r="AO9" i="6"/>
  <c r="AP9" i="6"/>
  <c r="AL10" i="6"/>
  <c r="AM10" i="6"/>
  <c r="AN10" i="6"/>
  <c r="AO10" i="6"/>
  <c r="AP10" i="6"/>
  <c r="AL11" i="6"/>
  <c r="AM11" i="6"/>
  <c r="AN11" i="6"/>
  <c r="AO11" i="6"/>
  <c r="AP11" i="6"/>
  <c r="AL12" i="6"/>
  <c r="AM12" i="6"/>
  <c r="AN12" i="6"/>
  <c r="AO12" i="6"/>
  <c r="AP12" i="6"/>
  <c r="AL13" i="6"/>
  <c r="AM13" i="6"/>
  <c r="AN13" i="6"/>
  <c r="AO13" i="6"/>
  <c r="AP13" i="6"/>
  <c r="AL14" i="6"/>
  <c r="AM14" i="6"/>
  <c r="AN14" i="6"/>
  <c r="AO14" i="6"/>
  <c r="AP14" i="6"/>
  <c r="AL15" i="6"/>
  <c r="AM15" i="6"/>
  <c r="AN15" i="6"/>
  <c r="AO15" i="6"/>
  <c r="AP15" i="6"/>
  <c r="AL16" i="6"/>
  <c r="AM16" i="6"/>
  <c r="AN16" i="6"/>
  <c r="AO16" i="6"/>
  <c r="AP16" i="6"/>
  <c r="AL17" i="6"/>
  <c r="AM17" i="6"/>
  <c r="AN17" i="6"/>
  <c r="AO17" i="6"/>
  <c r="AP17" i="6"/>
  <c r="AL18" i="6"/>
  <c r="AM18" i="6"/>
  <c r="AN18" i="6"/>
  <c r="AO18" i="6"/>
  <c r="AP18" i="6"/>
  <c r="AL19" i="6"/>
  <c r="AM19" i="6"/>
  <c r="AN19" i="6"/>
  <c r="AO19" i="6"/>
  <c r="AP19" i="6"/>
  <c r="AL20" i="6"/>
  <c r="AM20" i="6"/>
  <c r="AN20" i="6"/>
  <c r="AO20" i="6"/>
  <c r="AP20" i="6"/>
  <c r="AL21" i="6"/>
  <c r="AM21" i="6"/>
  <c r="AN21" i="6"/>
  <c r="AO21" i="6"/>
  <c r="AP21" i="6"/>
  <c r="AL22" i="6"/>
  <c r="AM22" i="6"/>
  <c r="AN22" i="6"/>
  <c r="AO22" i="6"/>
  <c r="AP22" i="6"/>
  <c r="AL23" i="6"/>
  <c r="AM23" i="6"/>
  <c r="AN23" i="6"/>
  <c r="AO23" i="6"/>
  <c r="AP23" i="6"/>
  <c r="AL24" i="6"/>
  <c r="AM24" i="6"/>
  <c r="AN24" i="6"/>
  <c r="AO24" i="6"/>
  <c r="AP24" i="6"/>
  <c r="AL25" i="6"/>
  <c r="AM25" i="6"/>
  <c r="AN25" i="6"/>
  <c r="AO25" i="6"/>
  <c r="AP25" i="6"/>
  <c r="AL26" i="6"/>
  <c r="AM26" i="6"/>
  <c r="AN26" i="6"/>
  <c r="AO26" i="6"/>
  <c r="AP26" i="6"/>
  <c r="AL27" i="6"/>
  <c r="AM27" i="6"/>
  <c r="AN27" i="6"/>
  <c r="AO27" i="6"/>
  <c r="AP27" i="6"/>
  <c r="AL28" i="6"/>
  <c r="AM28" i="6"/>
  <c r="AN28" i="6"/>
  <c r="AO28" i="6"/>
  <c r="AP28" i="6"/>
  <c r="AL29" i="6"/>
  <c r="AM29" i="6"/>
  <c r="AN29" i="6"/>
  <c r="AO29" i="6"/>
  <c r="AP29" i="6"/>
  <c r="AL30" i="6"/>
  <c r="AM30" i="6"/>
  <c r="AN30" i="6"/>
  <c r="AO30" i="6"/>
  <c r="AP30" i="6"/>
  <c r="AL31" i="6"/>
  <c r="AM31" i="6"/>
  <c r="AN31" i="6"/>
  <c r="AO31" i="6"/>
  <c r="AP31" i="6"/>
  <c r="AL32" i="6"/>
  <c r="AM32" i="6"/>
  <c r="AN32" i="6"/>
  <c r="AO32" i="6"/>
  <c r="AP32" i="6"/>
  <c r="AL33" i="6"/>
  <c r="AM33" i="6"/>
  <c r="AN33" i="6"/>
  <c r="AO33" i="6"/>
  <c r="AP33" i="6"/>
  <c r="AL34" i="6"/>
  <c r="AM34" i="6"/>
  <c r="AN34" i="6"/>
  <c r="AO34" i="6"/>
  <c r="AP34" i="6"/>
  <c r="AL35" i="6"/>
  <c r="AM35" i="6"/>
  <c r="AN35" i="6"/>
  <c r="AO35" i="6"/>
  <c r="AP35" i="6"/>
  <c r="AL36" i="6"/>
  <c r="AM36" i="6"/>
  <c r="AN36" i="6"/>
  <c r="AO36" i="6"/>
  <c r="AP36" i="6"/>
  <c r="AL37" i="6"/>
  <c r="AM37" i="6"/>
  <c r="AN37" i="6"/>
  <c r="AO37" i="6"/>
  <c r="AP37" i="6"/>
  <c r="AL38" i="6"/>
  <c r="AM38" i="6"/>
  <c r="AN38" i="6"/>
  <c r="AO38" i="6"/>
  <c r="AP38" i="6"/>
  <c r="AL39" i="6"/>
  <c r="AM39" i="6"/>
  <c r="AN39" i="6"/>
  <c r="AO39" i="6"/>
  <c r="AP39" i="6"/>
  <c r="AL40" i="6"/>
  <c r="AM40" i="6"/>
  <c r="AN40" i="6"/>
  <c r="AO40" i="6"/>
  <c r="AP40" i="6"/>
  <c r="AL41" i="6"/>
  <c r="AM41" i="6"/>
  <c r="AN41" i="6"/>
  <c r="AO41" i="6"/>
  <c r="AP41" i="6"/>
  <c r="AL42" i="6"/>
  <c r="AM42" i="6"/>
  <c r="AN42" i="6"/>
  <c r="AO42" i="6"/>
  <c r="AP42" i="6"/>
  <c r="AL43" i="6"/>
  <c r="AM43" i="6"/>
  <c r="AN43" i="6"/>
  <c r="AO43" i="6"/>
  <c r="AP43" i="6"/>
  <c r="AL44" i="6"/>
  <c r="AM44" i="6"/>
  <c r="AN44" i="6"/>
  <c r="AO44" i="6"/>
  <c r="AP44" i="6"/>
  <c r="AL45" i="6"/>
  <c r="AM45" i="6"/>
  <c r="AN45" i="6"/>
  <c r="AO45" i="6"/>
  <c r="AP45" i="6"/>
  <c r="AL46" i="6"/>
  <c r="AM46" i="6"/>
  <c r="AN46" i="6"/>
  <c r="AO46" i="6"/>
  <c r="AP46" i="6"/>
  <c r="AL47" i="6"/>
  <c r="AM47" i="6"/>
  <c r="AN47" i="6"/>
  <c r="AO47" i="6"/>
  <c r="AP47" i="6"/>
  <c r="AL48" i="6"/>
  <c r="AM48" i="6"/>
  <c r="AN48" i="6"/>
  <c r="AO48" i="6"/>
  <c r="AP48" i="6"/>
  <c r="AL49" i="6"/>
  <c r="AM49" i="6"/>
  <c r="AN49" i="6"/>
  <c r="AO49" i="6"/>
  <c r="AP49" i="6"/>
  <c r="AL50" i="6"/>
  <c r="AM50" i="6"/>
  <c r="AN50" i="6"/>
  <c r="AO50" i="6"/>
  <c r="AP50" i="6"/>
  <c r="AL51" i="6"/>
  <c r="AM51" i="6"/>
  <c r="AN51" i="6"/>
  <c r="AO51" i="6"/>
  <c r="AP51" i="6"/>
  <c r="AP2" i="6"/>
  <c r="AO2" i="6"/>
  <c r="AN2" i="6"/>
  <c r="AM2" i="6"/>
  <c r="AL2" i="6"/>
  <c r="AF3" i="6"/>
  <c r="AG3" i="6"/>
  <c r="AH3" i="6"/>
  <c r="AI3" i="6"/>
  <c r="AJ3" i="6"/>
  <c r="AF4" i="6"/>
  <c r="AG4" i="6"/>
  <c r="AH4" i="6"/>
  <c r="AI4" i="6"/>
  <c r="AJ4" i="6"/>
  <c r="AF5" i="6"/>
  <c r="AG5" i="6"/>
  <c r="AH5" i="6"/>
  <c r="AI5" i="6"/>
  <c r="AJ5" i="6"/>
  <c r="AF6" i="6"/>
  <c r="AG6" i="6"/>
  <c r="AH6" i="6"/>
  <c r="AI6" i="6"/>
  <c r="AJ6" i="6"/>
  <c r="AF7" i="6"/>
  <c r="AG7" i="6"/>
  <c r="AH7" i="6"/>
  <c r="AI7" i="6"/>
  <c r="AJ7" i="6"/>
  <c r="AF8" i="6"/>
  <c r="AG8" i="6"/>
  <c r="AH8" i="6"/>
  <c r="AI8" i="6"/>
  <c r="AJ8" i="6"/>
  <c r="AF9" i="6"/>
  <c r="AG9" i="6"/>
  <c r="AH9" i="6"/>
  <c r="AI9" i="6"/>
  <c r="AJ9" i="6"/>
  <c r="AF10" i="6"/>
  <c r="AG10" i="6"/>
  <c r="AH10" i="6"/>
  <c r="AI10" i="6"/>
  <c r="AJ10" i="6"/>
  <c r="AF11" i="6"/>
  <c r="AG11" i="6"/>
  <c r="AH11" i="6"/>
  <c r="AI11" i="6"/>
  <c r="AJ11" i="6"/>
  <c r="AF12" i="6"/>
  <c r="AG12" i="6"/>
  <c r="AH12" i="6"/>
  <c r="AI12" i="6"/>
  <c r="AJ12" i="6"/>
  <c r="AF13" i="6"/>
  <c r="AG13" i="6"/>
  <c r="AH13" i="6"/>
  <c r="AI13" i="6"/>
  <c r="AJ13" i="6"/>
  <c r="AF14" i="6"/>
  <c r="AG14" i="6"/>
  <c r="AH14" i="6"/>
  <c r="AI14" i="6"/>
  <c r="AJ14" i="6"/>
  <c r="AF15" i="6"/>
  <c r="AG15" i="6"/>
  <c r="AH15" i="6"/>
  <c r="AI15" i="6"/>
  <c r="AJ15" i="6"/>
  <c r="AF16" i="6"/>
  <c r="AG16" i="6"/>
  <c r="AH16" i="6"/>
  <c r="AI16" i="6"/>
  <c r="AJ16" i="6"/>
  <c r="AF17" i="6"/>
  <c r="AG17" i="6"/>
  <c r="AH17" i="6"/>
  <c r="AI17" i="6"/>
  <c r="AJ17" i="6"/>
  <c r="AF18" i="6"/>
  <c r="AG18" i="6"/>
  <c r="AH18" i="6"/>
  <c r="AI18" i="6"/>
  <c r="AJ18" i="6"/>
  <c r="AF19" i="6"/>
  <c r="AG19" i="6"/>
  <c r="AH19" i="6"/>
  <c r="AI19" i="6"/>
  <c r="AJ19" i="6"/>
  <c r="AF20" i="6"/>
  <c r="AG20" i="6"/>
  <c r="AH20" i="6"/>
  <c r="AI20" i="6"/>
  <c r="AJ20" i="6"/>
  <c r="AF21" i="6"/>
  <c r="AG21" i="6"/>
  <c r="AH21" i="6"/>
  <c r="AI21" i="6"/>
  <c r="AJ21" i="6"/>
  <c r="AF22" i="6"/>
  <c r="AG22" i="6"/>
  <c r="AH22" i="6"/>
  <c r="AI22" i="6"/>
  <c r="AJ22" i="6"/>
  <c r="AF23" i="6"/>
  <c r="AG23" i="6"/>
  <c r="AH23" i="6"/>
  <c r="AI23" i="6"/>
  <c r="AJ23" i="6"/>
  <c r="AF24" i="6"/>
  <c r="AG24" i="6"/>
  <c r="AH24" i="6"/>
  <c r="AI24" i="6"/>
  <c r="AJ24" i="6"/>
  <c r="AF25" i="6"/>
  <c r="AG25" i="6"/>
  <c r="AH25" i="6"/>
  <c r="AI25" i="6"/>
  <c r="AJ25" i="6"/>
  <c r="AF26" i="6"/>
  <c r="AG26" i="6"/>
  <c r="AH26" i="6"/>
  <c r="AI26" i="6"/>
  <c r="AJ26" i="6"/>
  <c r="AF27" i="6"/>
  <c r="AG27" i="6"/>
  <c r="AH27" i="6"/>
  <c r="AI27" i="6"/>
  <c r="AJ27" i="6"/>
  <c r="AF28" i="6"/>
  <c r="AG28" i="6"/>
  <c r="AH28" i="6"/>
  <c r="AI28" i="6"/>
  <c r="AJ28" i="6"/>
  <c r="AF29" i="6"/>
  <c r="AG29" i="6"/>
  <c r="AH29" i="6"/>
  <c r="AI29" i="6"/>
  <c r="AJ29" i="6"/>
  <c r="AF30" i="6"/>
  <c r="AG30" i="6"/>
  <c r="AH30" i="6"/>
  <c r="AI30" i="6"/>
  <c r="AJ30" i="6"/>
  <c r="AF31" i="6"/>
  <c r="AG31" i="6"/>
  <c r="AH31" i="6"/>
  <c r="AI31" i="6"/>
  <c r="AJ31" i="6"/>
  <c r="AF32" i="6"/>
  <c r="AG32" i="6"/>
  <c r="AH32" i="6"/>
  <c r="AI32" i="6"/>
  <c r="AJ32" i="6"/>
  <c r="AF33" i="6"/>
  <c r="AG33" i="6"/>
  <c r="AH33" i="6"/>
  <c r="AI33" i="6"/>
  <c r="AJ33" i="6"/>
  <c r="AF34" i="6"/>
  <c r="AG34" i="6"/>
  <c r="AH34" i="6"/>
  <c r="AI34" i="6"/>
  <c r="AJ34" i="6"/>
  <c r="AF35" i="6"/>
  <c r="AG35" i="6"/>
  <c r="AH35" i="6"/>
  <c r="AI35" i="6"/>
  <c r="AJ35" i="6"/>
  <c r="AF36" i="6"/>
  <c r="AG36" i="6"/>
  <c r="AH36" i="6"/>
  <c r="AI36" i="6"/>
  <c r="AJ36" i="6"/>
  <c r="AF37" i="6"/>
  <c r="AG37" i="6"/>
  <c r="AH37" i="6"/>
  <c r="AI37" i="6"/>
  <c r="AJ37" i="6"/>
  <c r="AF38" i="6"/>
  <c r="AG38" i="6"/>
  <c r="AH38" i="6"/>
  <c r="AI38" i="6"/>
  <c r="AJ38" i="6"/>
  <c r="AF39" i="6"/>
  <c r="AG39" i="6"/>
  <c r="AH39" i="6"/>
  <c r="AI39" i="6"/>
  <c r="AJ39" i="6"/>
  <c r="AF40" i="6"/>
  <c r="AG40" i="6"/>
  <c r="AH40" i="6"/>
  <c r="AI40" i="6"/>
  <c r="AJ40" i="6"/>
  <c r="AF41" i="6"/>
  <c r="AG41" i="6"/>
  <c r="AH41" i="6"/>
  <c r="AI41" i="6"/>
  <c r="AJ41" i="6"/>
  <c r="AF42" i="6"/>
  <c r="AG42" i="6"/>
  <c r="AH42" i="6"/>
  <c r="AI42" i="6"/>
  <c r="AJ42" i="6"/>
  <c r="AF43" i="6"/>
  <c r="AG43" i="6"/>
  <c r="AH43" i="6"/>
  <c r="AI43" i="6"/>
  <c r="AJ43" i="6"/>
  <c r="AF44" i="6"/>
  <c r="AG44" i="6"/>
  <c r="AH44" i="6"/>
  <c r="AI44" i="6"/>
  <c r="AJ44" i="6"/>
  <c r="AF45" i="6"/>
  <c r="AG45" i="6"/>
  <c r="AH45" i="6"/>
  <c r="AI45" i="6"/>
  <c r="AJ45" i="6"/>
  <c r="AF46" i="6"/>
  <c r="AG46" i="6"/>
  <c r="AH46" i="6"/>
  <c r="AI46" i="6"/>
  <c r="AJ46" i="6"/>
  <c r="AF47" i="6"/>
  <c r="AG47" i="6"/>
  <c r="AH47" i="6"/>
  <c r="AI47" i="6"/>
  <c r="AJ47" i="6"/>
  <c r="AF48" i="6"/>
  <c r="AG48" i="6"/>
  <c r="AH48" i="6"/>
  <c r="AI48" i="6"/>
  <c r="AJ48" i="6"/>
  <c r="AF49" i="6"/>
  <c r="AG49" i="6"/>
  <c r="AH49" i="6"/>
  <c r="AI49" i="6"/>
  <c r="AJ49" i="6"/>
  <c r="AF50" i="6"/>
  <c r="AG50" i="6"/>
  <c r="AH50" i="6"/>
  <c r="AI50" i="6"/>
  <c r="AJ50" i="6"/>
  <c r="AF51" i="6"/>
  <c r="AG51" i="6"/>
  <c r="AH51" i="6"/>
  <c r="AI51" i="6"/>
  <c r="AJ51" i="6"/>
  <c r="AJ2" i="6"/>
  <c r="AI2" i="6"/>
  <c r="AH2" i="6"/>
  <c r="AG2" i="6"/>
  <c r="AF2" i="6"/>
  <c r="Z7" i="6"/>
  <c r="AA7" i="6"/>
  <c r="AB7" i="6"/>
  <c r="AC7" i="6"/>
  <c r="AD7" i="6"/>
  <c r="Z8" i="6"/>
  <c r="AA8" i="6"/>
  <c r="AB8" i="6"/>
  <c r="AC8" i="6"/>
  <c r="AD8" i="6"/>
  <c r="Z9" i="6"/>
  <c r="AA9" i="6"/>
  <c r="AB9" i="6"/>
  <c r="AC9" i="6"/>
  <c r="AD9" i="6"/>
  <c r="Z10" i="6"/>
  <c r="AA10" i="6"/>
  <c r="AB10" i="6"/>
  <c r="AC10" i="6"/>
  <c r="AD10" i="6"/>
  <c r="Z11" i="6"/>
  <c r="AA11" i="6"/>
  <c r="AB11" i="6"/>
  <c r="AC11" i="6"/>
  <c r="AD11" i="6"/>
  <c r="Z12" i="6"/>
  <c r="AA12" i="6"/>
  <c r="AB12" i="6"/>
  <c r="AC12" i="6"/>
  <c r="AD12" i="6"/>
  <c r="Z13" i="6"/>
  <c r="AA13" i="6"/>
  <c r="AB13" i="6"/>
  <c r="AC13" i="6"/>
  <c r="AD13" i="6"/>
  <c r="Z14" i="6"/>
  <c r="AA14" i="6"/>
  <c r="AB14" i="6"/>
  <c r="AC14" i="6"/>
  <c r="AD14" i="6"/>
  <c r="Z15" i="6"/>
  <c r="AA15" i="6"/>
  <c r="AB15" i="6"/>
  <c r="AC15" i="6"/>
  <c r="AD15" i="6"/>
  <c r="Z16" i="6"/>
  <c r="AA16" i="6"/>
  <c r="AB16" i="6"/>
  <c r="AC16" i="6"/>
  <c r="AD16" i="6"/>
  <c r="Z17" i="6"/>
  <c r="AA17" i="6"/>
  <c r="AB17" i="6"/>
  <c r="AC17" i="6"/>
  <c r="AD17" i="6"/>
  <c r="Z18" i="6"/>
  <c r="AA18" i="6"/>
  <c r="AB18" i="6"/>
  <c r="AC18" i="6"/>
  <c r="AD18" i="6"/>
  <c r="Z19" i="6"/>
  <c r="AA19" i="6"/>
  <c r="AB19" i="6"/>
  <c r="AC19" i="6"/>
  <c r="AD19" i="6"/>
  <c r="Z20" i="6"/>
  <c r="AA20" i="6"/>
  <c r="AB20" i="6"/>
  <c r="AC20" i="6"/>
  <c r="AD20" i="6"/>
  <c r="Z21" i="6"/>
  <c r="AA21" i="6"/>
  <c r="AB21" i="6"/>
  <c r="AC21" i="6"/>
  <c r="AD21" i="6"/>
  <c r="Z22" i="6"/>
  <c r="AA22" i="6"/>
  <c r="AB22" i="6"/>
  <c r="AC22" i="6"/>
  <c r="AD22" i="6"/>
  <c r="Z23" i="6"/>
  <c r="AA23" i="6"/>
  <c r="AB23" i="6"/>
  <c r="AC23" i="6"/>
  <c r="AD23" i="6"/>
  <c r="Z24" i="6"/>
  <c r="AA24" i="6"/>
  <c r="AB24" i="6"/>
  <c r="AC24" i="6"/>
  <c r="AD24" i="6"/>
  <c r="Z25" i="6"/>
  <c r="AA25" i="6"/>
  <c r="AB25" i="6"/>
  <c r="AC25" i="6"/>
  <c r="AD25" i="6"/>
  <c r="Z26" i="6"/>
  <c r="AA26" i="6"/>
  <c r="AB26" i="6"/>
  <c r="AC26" i="6"/>
  <c r="AD26" i="6"/>
  <c r="Z27" i="6"/>
  <c r="AA27" i="6"/>
  <c r="AB27" i="6"/>
  <c r="AC27" i="6"/>
  <c r="AD27" i="6"/>
  <c r="Z28" i="6"/>
  <c r="AA28" i="6"/>
  <c r="AB28" i="6"/>
  <c r="AC28" i="6"/>
  <c r="AD28" i="6"/>
  <c r="Z29" i="6"/>
  <c r="AA29" i="6"/>
  <c r="AB29" i="6"/>
  <c r="AC29" i="6"/>
  <c r="AD29" i="6"/>
  <c r="Z30" i="6"/>
  <c r="AA30" i="6"/>
  <c r="AB30" i="6"/>
  <c r="AC30" i="6"/>
  <c r="AD30" i="6"/>
  <c r="Z31" i="6"/>
  <c r="AA31" i="6"/>
  <c r="AB31" i="6"/>
  <c r="AC31" i="6"/>
  <c r="AD31" i="6"/>
  <c r="Z32" i="6"/>
  <c r="AA32" i="6"/>
  <c r="AB32" i="6"/>
  <c r="AC32" i="6"/>
  <c r="AD32" i="6"/>
  <c r="Z33" i="6"/>
  <c r="AA33" i="6"/>
  <c r="AB33" i="6"/>
  <c r="AC33" i="6"/>
  <c r="AD33" i="6"/>
  <c r="Z34" i="6"/>
  <c r="AA34" i="6"/>
  <c r="AB34" i="6"/>
  <c r="AC34" i="6"/>
  <c r="AD34" i="6"/>
  <c r="Z35" i="6"/>
  <c r="AA35" i="6"/>
  <c r="AB35" i="6"/>
  <c r="AC35" i="6"/>
  <c r="AD35" i="6"/>
  <c r="Z36" i="6"/>
  <c r="AA36" i="6"/>
  <c r="AB36" i="6"/>
  <c r="AC36" i="6"/>
  <c r="AD36" i="6"/>
  <c r="Z37" i="6"/>
  <c r="AA37" i="6"/>
  <c r="AB37" i="6"/>
  <c r="AC37" i="6"/>
  <c r="AD37" i="6"/>
  <c r="Z38" i="6"/>
  <c r="AA38" i="6"/>
  <c r="AB38" i="6"/>
  <c r="AC38" i="6"/>
  <c r="AD38" i="6"/>
  <c r="Z39" i="6"/>
  <c r="AA39" i="6"/>
  <c r="AB39" i="6"/>
  <c r="AC39" i="6"/>
  <c r="AD39" i="6"/>
  <c r="Z40" i="6"/>
  <c r="AA40" i="6"/>
  <c r="AB40" i="6"/>
  <c r="AC40" i="6"/>
  <c r="AD40" i="6"/>
  <c r="Z41" i="6"/>
  <c r="AA41" i="6"/>
  <c r="AB41" i="6"/>
  <c r="AC41" i="6"/>
  <c r="AD41" i="6"/>
  <c r="Z42" i="6"/>
  <c r="AA42" i="6"/>
  <c r="AB42" i="6"/>
  <c r="AC42" i="6"/>
  <c r="AD42" i="6"/>
  <c r="Z43" i="6"/>
  <c r="AA43" i="6"/>
  <c r="AB43" i="6"/>
  <c r="AC43" i="6"/>
  <c r="AD43" i="6"/>
  <c r="Z44" i="6"/>
  <c r="AA44" i="6"/>
  <c r="AB44" i="6"/>
  <c r="AC44" i="6"/>
  <c r="AD44" i="6"/>
  <c r="Z45" i="6"/>
  <c r="AA45" i="6"/>
  <c r="AB45" i="6"/>
  <c r="AC45" i="6"/>
  <c r="AD45" i="6"/>
  <c r="Z46" i="6"/>
  <c r="AA46" i="6"/>
  <c r="AB46" i="6"/>
  <c r="AC46" i="6"/>
  <c r="AD46" i="6"/>
  <c r="Z47" i="6"/>
  <c r="AA47" i="6"/>
  <c r="AB47" i="6"/>
  <c r="AC47" i="6"/>
  <c r="AD47" i="6"/>
  <c r="Z48" i="6"/>
  <c r="AA48" i="6"/>
  <c r="AB48" i="6"/>
  <c r="AC48" i="6"/>
  <c r="AD48" i="6"/>
  <c r="Z49" i="6"/>
  <c r="AA49" i="6"/>
  <c r="AB49" i="6"/>
  <c r="AC49" i="6"/>
  <c r="AD49" i="6"/>
  <c r="Z50" i="6"/>
  <c r="AA50" i="6"/>
  <c r="AB50" i="6"/>
  <c r="AC50" i="6"/>
  <c r="AD50" i="6"/>
  <c r="Z51" i="6"/>
  <c r="AA51" i="6"/>
  <c r="AB51" i="6"/>
  <c r="AC51" i="6"/>
  <c r="AD51" i="6"/>
  <c r="Z3" i="6"/>
  <c r="AA3" i="6"/>
  <c r="AB3" i="6"/>
  <c r="AC3" i="6"/>
  <c r="AD3" i="6"/>
  <c r="Z4" i="6"/>
  <c r="AA4" i="6"/>
  <c r="AB4" i="6"/>
  <c r="AC4" i="6"/>
  <c r="AD4" i="6"/>
  <c r="Z5" i="6"/>
  <c r="AA5" i="6"/>
  <c r="AB5" i="6"/>
  <c r="AC5" i="6"/>
  <c r="AD5" i="6"/>
  <c r="Z6" i="6"/>
  <c r="AA6" i="6"/>
  <c r="AB6" i="6"/>
  <c r="AC6" i="6"/>
  <c r="AD6" i="6"/>
  <c r="AD2" i="6"/>
  <c r="AC2" i="6"/>
  <c r="AB2" i="6"/>
  <c r="AA2" i="6"/>
  <c r="Z2" i="6"/>
  <c r="T42" i="6"/>
  <c r="U42" i="6"/>
  <c r="V42" i="6"/>
  <c r="W42" i="6"/>
  <c r="X42" i="6"/>
  <c r="T43" i="6"/>
  <c r="U43" i="6"/>
  <c r="V43" i="6"/>
  <c r="W43" i="6"/>
  <c r="X43" i="6"/>
  <c r="T44" i="6"/>
  <c r="U44" i="6"/>
  <c r="V44" i="6"/>
  <c r="W44" i="6"/>
  <c r="X44" i="6"/>
  <c r="T45" i="6"/>
  <c r="U45" i="6"/>
  <c r="V45" i="6"/>
  <c r="W45" i="6"/>
  <c r="X45" i="6"/>
  <c r="T46" i="6"/>
  <c r="U46" i="6"/>
  <c r="V46" i="6"/>
  <c r="W46" i="6"/>
  <c r="X46" i="6"/>
  <c r="T47" i="6"/>
  <c r="U47" i="6"/>
  <c r="V47" i="6"/>
  <c r="W47" i="6"/>
  <c r="X47" i="6"/>
  <c r="T48" i="6"/>
  <c r="U48" i="6"/>
  <c r="V48" i="6"/>
  <c r="W48" i="6"/>
  <c r="X48" i="6"/>
  <c r="T49" i="6"/>
  <c r="U49" i="6"/>
  <c r="V49" i="6"/>
  <c r="W49" i="6"/>
  <c r="X49" i="6"/>
  <c r="T50" i="6"/>
  <c r="U50" i="6"/>
  <c r="V50" i="6"/>
  <c r="W50" i="6"/>
  <c r="X50" i="6"/>
  <c r="T51" i="6"/>
  <c r="U51" i="6"/>
  <c r="V51" i="6"/>
  <c r="W51" i="6"/>
  <c r="X51" i="6"/>
  <c r="G184" i="6"/>
  <c r="Y35" i="6" s="1"/>
  <c r="G182" i="6"/>
  <c r="G194" i="6"/>
  <c r="Y45" i="6" s="1"/>
  <c r="G235" i="6"/>
  <c r="AE36" i="6" s="1"/>
  <c r="G195" i="6"/>
  <c r="Y46" i="6" s="1"/>
  <c r="G196" i="6"/>
  <c r="Y47" i="6" s="1"/>
  <c r="G197" i="6"/>
  <c r="Y48" i="6" s="1"/>
  <c r="G198" i="6"/>
  <c r="Y49" i="6" s="1"/>
  <c r="G199" i="6"/>
  <c r="Y50" i="6" s="1"/>
  <c r="G200" i="6"/>
  <c r="Y51" i="6" s="1"/>
  <c r="G201" i="6"/>
  <c r="AE2" i="6" s="1"/>
  <c r="G202" i="6"/>
  <c r="AE3" i="6" s="1"/>
  <c r="G203" i="6"/>
  <c r="AE4" i="6" s="1"/>
  <c r="G204" i="6"/>
  <c r="AE5" i="6" s="1"/>
  <c r="G205" i="6"/>
  <c r="AE6" i="6" s="1"/>
  <c r="G206" i="6"/>
  <c r="AE7" i="6" s="1"/>
  <c r="G207" i="6"/>
  <c r="AE8" i="6" s="1"/>
  <c r="G208" i="6"/>
  <c r="AE9" i="6" s="1"/>
  <c r="G209" i="6"/>
  <c r="AE10" i="6" s="1"/>
  <c r="G210" i="6"/>
  <c r="AE11" i="6" s="1"/>
  <c r="G211" i="6"/>
  <c r="AE12" i="6" s="1"/>
  <c r="G212" i="6"/>
  <c r="AE13" i="6" s="1"/>
  <c r="G213" i="6"/>
  <c r="AE14" i="6" s="1"/>
  <c r="G214" i="6"/>
  <c r="AE15" i="6" s="1"/>
  <c r="G215" i="6"/>
  <c r="AE16" i="6" s="1"/>
  <c r="G216" i="6"/>
  <c r="AE17" i="6" s="1"/>
  <c r="G217" i="6"/>
  <c r="AE18" i="6" s="1"/>
  <c r="G218" i="6"/>
  <c r="AE19" i="6" s="1"/>
  <c r="G219" i="6"/>
  <c r="AE20" i="6" s="1"/>
  <c r="G220" i="6"/>
  <c r="AE21" i="6" s="1"/>
  <c r="G221" i="6"/>
  <c r="AE22" i="6" s="1"/>
  <c r="G222" i="6"/>
  <c r="AE23" i="6" s="1"/>
  <c r="G223" i="6"/>
  <c r="AE24" i="6" s="1"/>
  <c r="G224" i="6"/>
  <c r="AE25" i="6" s="1"/>
  <c r="G225" i="6"/>
  <c r="AE26" i="6" s="1"/>
  <c r="G226" i="6"/>
  <c r="AE27" i="6" s="1"/>
  <c r="G227" i="6"/>
  <c r="AE28" i="6" s="1"/>
  <c r="G228" i="6"/>
  <c r="AE29" i="6" s="1"/>
  <c r="G229" i="6"/>
  <c r="AE30" i="6" s="1"/>
  <c r="G230" i="6"/>
  <c r="AE31" i="6" s="1"/>
  <c r="G231" i="6"/>
  <c r="AE32" i="6" s="1"/>
  <c r="G232" i="6"/>
  <c r="AE33" i="6" s="1"/>
  <c r="G233" i="6"/>
  <c r="AE34" i="6" s="1"/>
  <c r="G234" i="6"/>
  <c r="AE35" i="6" s="1"/>
  <c r="F8" i="13"/>
  <c r="Z7" i="13"/>
  <c r="F3" i="13"/>
  <c r="Z2" i="13"/>
  <c r="B9" i="14"/>
  <c r="B7" i="14" s="1"/>
  <c r="B8" i="14"/>
  <c r="D9" i="14"/>
  <c r="D8" i="14"/>
  <c r="R2" i="9"/>
  <c r="Y2" i="9" s="1"/>
  <c r="AM8" i="9"/>
  <c r="AG8" i="9"/>
  <c r="AM25" i="9"/>
  <c r="AM23" i="9"/>
  <c r="AM21" i="9"/>
  <c r="AM19" i="9"/>
  <c r="AM17" i="9"/>
  <c r="AM15" i="9"/>
  <c r="S25" i="9"/>
  <c r="S23" i="9"/>
  <c r="S21" i="9"/>
  <c r="S19" i="9"/>
  <c r="S17" i="9"/>
  <c r="S15" i="9"/>
  <c r="AD26" i="9"/>
  <c r="Y26" i="9"/>
  <c r="AD25" i="9"/>
  <c r="Y25" i="9"/>
  <c r="AD24" i="9"/>
  <c r="Y24" i="9"/>
  <c r="AD23" i="9"/>
  <c r="Y23" i="9"/>
  <c r="AD22" i="9"/>
  <c r="Y22" i="9"/>
  <c r="AD21" i="9"/>
  <c r="Y21" i="9"/>
  <c r="AD20" i="9"/>
  <c r="Y20" i="9"/>
  <c r="AD19" i="9"/>
  <c r="Y19" i="9"/>
  <c r="AD18" i="9"/>
  <c r="Y18" i="9"/>
  <c r="AD17" i="9"/>
  <c r="Y17" i="9"/>
  <c r="AD16" i="9"/>
  <c r="Y16" i="9"/>
  <c r="AD15" i="9"/>
  <c r="Y15" i="9"/>
  <c r="AK25" i="9"/>
  <c r="AK23" i="9"/>
  <c r="AK21" i="9"/>
  <c r="AK19" i="9"/>
  <c r="AK17" i="9"/>
  <c r="AK15" i="9"/>
  <c r="AI25" i="9"/>
  <c r="AI23" i="9"/>
  <c r="AI21" i="9"/>
  <c r="AI19" i="9"/>
  <c r="AI17" i="9"/>
  <c r="AI15" i="9"/>
  <c r="W25" i="9"/>
  <c r="W23" i="9"/>
  <c r="W21" i="9"/>
  <c r="W19" i="9"/>
  <c r="W17" i="9"/>
  <c r="W15" i="9"/>
  <c r="Q25" i="9"/>
  <c r="Q23" i="9"/>
  <c r="Q21" i="9"/>
  <c r="Q19" i="9"/>
  <c r="Q17" i="9"/>
  <c r="Q15" i="9"/>
  <c r="O25" i="9"/>
  <c r="O23" i="9"/>
  <c r="O21" i="9"/>
  <c r="O19" i="9"/>
  <c r="O17" i="9"/>
  <c r="O15" i="9"/>
  <c r="J26" i="9"/>
  <c r="E26" i="9"/>
  <c r="J25" i="9"/>
  <c r="E25" i="9"/>
  <c r="J24" i="9"/>
  <c r="E24" i="9"/>
  <c r="J23" i="9"/>
  <c r="E23" i="9"/>
  <c r="J22" i="9"/>
  <c r="E22" i="9"/>
  <c r="J21" i="9"/>
  <c r="E21" i="9"/>
  <c r="J20" i="9"/>
  <c r="E20" i="9"/>
  <c r="J19" i="9"/>
  <c r="E19" i="9"/>
  <c r="J18" i="9"/>
  <c r="E18" i="9"/>
  <c r="J17" i="9"/>
  <c r="E17" i="9"/>
  <c r="J16" i="9"/>
  <c r="E16" i="9"/>
  <c r="J15" i="9"/>
  <c r="E15" i="9"/>
  <c r="C15" i="9"/>
  <c r="C25" i="9"/>
  <c r="C23" i="9"/>
  <c r="C21" i="9"/>
  <c r="C19" i="9"/>
  <c r="C17" i="9"/>
  <c r="AA10" i="9"/>
  <c r="U10" i="9"/>
  <c r="AA9" i="9"/>
  <c r="U9" i="9"/>
  <c r="K10" i="9"/>
  <c r="E10" i="9"/>
  <c r="K9" i="9"/>
  <c r="E9" i="9"/>
  <c r="AA8" i="9"/>
  <c r="U8" i="9"/>
  <c r="AA7" i="9"/>
  <c r="U7" i="9"/>
  <c r="K8" i="9"/>
  <c r="E8" i="9"/>
  <c r="K7" i="9"/>
  <c r="E7" i="9"/>
  <c r="G12" i="6"/>
  <c r="G483" i="6"/>
  <c r="BI34" i="6" s="1"/>
  <c r="G482" i="6"/>
  <c r="BI33" i="6" s="1"/>
  <c r="G481" i="6"/>
  <c r="BI32" i="6" s="1"/>
  <c r="G480" i="6"/>
  <c r="BI31" i="6" s="1"/>
  <c r="G479" i="6"/>
  <c r="BI30" i="6" s="1"/>
  <c r="G478" i="6"/>
  <c r="BI29" i="6" s="1"/>
  <c r="G477" i="6"/>
  <c r="BI28" i="6" s="1"/>
  <c r="G476" i="6"/>
  <c r="BI27" i="6" s="1"/>
  <c r="G475" i="6"/>
  <c r="BI26" i="6" s="1"/>
  <c r="G474" i="6"/>
  <c r="BI25" i="6" s="1"/>
  <c r="G473" i="6"/>
  <c r="BI24" i="6" s="1"/>
  <c r="G472" i="6"/>
  <c r="BI23" i="6" s="1"/>
  <c r="G471" i="6"/>
  <c r="BI22" i="6" s="1"/>
  <c r="G470" i="6"/>
  <c r="BI21" i="6" s="1"/>
  <c r="G469" i="6"/>
  <c r="BI20" i="6" s="1"/>
  <c r="G468" i="6"/>
  <c r="BI19" i="6" s="1"/>
  <c r="G467" i="6"/>
  <c r="BI18" i="6" s="1"/>
  <c r="G466" i="6"/>
  <c r="BI17" i="6" s="1"/>
  <c r="G465" i="6"/>
  <c r="BI16" i="6" s="1"/>
  <c r="G464" i="6"/>
  <c r="BI15" i="6" s="1"/>
  <c r="G463" i="6"/>
  <c r="BI14" i="6" s="1"/>
  <c r="G462" i="6"/>
  <c r="BI13" i="6" s="1"/>
  <c r="G461" i="6"/>
  <c r="BI12" i="6" s="1"/>
  <c r="G460" i="6"/>
  <c r="BI11" i="6" s="1"/>
  <c r="G459" i="6"/>
  <c r="BI10" i="6" s="1"/>
  <c r="G458" i="6"/>
  <c r="BI9" i="6" s="1"/>
  <c r="G457" i="6"/>
  <c r="BI8" i="6" s="1"/>
  <c r="G456" i="6"/>
  <c r="BI7" i="6" s="1"/>
  <c r="G455" i="6"/>
  <c r="BI6" i="6" s="1"/>
  <c r="G454" i="6"/>
  <c r="BI5" i="6" s="1"/>
  <c r="G453" i="6"/>
  <c r="BI4" i="6" s="1"/>
  <c r="G452" i="6"/>
  <c r="BI3" i="6" s="1"/>
  <c r="G451" i="6"/>
  <c r="BI2" i="6" s="1"/>
  <c r="G450" i="6"/>
  <c r="BC51" i="6" s="1"/>
  <c r="G449" i="6"/>
  <c r="BC50" i="6" s="1"/>
  <c r="G448" i="6"/>
  <c r="BC49" i="6" s="1"/>
  <c r="G447" i="6"/>
  <c r="BC48" i="6" s="1"/>
  <c r="G446" i="6"/>
  <c r="BC47" i="6" s="1"/>
  <c r="G445" i="6"/>
  <c r="BC46" i="6" s="1"/>
  <c r="G444" i="6"/>
  <c r="BC45" i="6" s="1"/>
  <c r="G443" i="6"/>
  <c r="BC44" i="6" s="1"/>
  <c r="G442" i="6"/>
  <c r="BC43" i="6" s="1"/>
  <c r="G441" i="6"/>
  <c r="BC42" i="6" s="1"/>
  <c r="G440" i="6"/>
  <c r="BC41" i="6"/>
  <c r="G439" i="6"/>
  <c r="BC40" i="6" s="1"/>
  <c r="G438" i="6"/>
  <c r="BC39" i="6" s="1"/>
  <c r="G437" i="6"/>
  <c r="BC38" i="6" s="1"/>
  <c r="G436" i="6"/>
  <c r="BC37" i="6" s="1"/>
  <c r="G435" i="6"/>
  <c r="BC36" i="6" s="1"/>
  <c r="G434" i="6"/>
  <c r="BC35" i="6"/>
  <c r="G433" i="6"/>
  <c r="BC34" i="6" s="1"/>
  <c r="G432" i="6"/>
  <c r="BC33" i="6"/>
  <c r="G431" i="6"/>
  <c r="BC32" i="6" s="1"/>
  <c r="G430" i="6"/>
  <c r="BC31" i="6" s="1"/>
  <c r="G429" i="6"/>
  <c r="BC30" i="6" s="1"/>
  <c r="G428" i="6"/>
  <c r="BC29" i="6" s="1"/>
  <c r="G427" i="6"/>
  <c r="BC28" i="6" s="1"/>
  <c r="G426" i="6"/>
  <c r="BC27" i="6"/>
  <c r="G425" i="6"/>
  <c r="BC26" i="6" s="1"/>
  <c r="G424" i="6"/>
  <c r="BC25" i="6"/>
  <c r="G423" i="6"/>
  <c r="BC24" i="6" s="1"/>
  <c r="G422" i="6"/>
  <c r="BC23" i="6" s="1"/>
  <c r="G421" i="6"/>
  <c r="BC22" i="6" s="1"/>
  <c r="G420" i="6"/>
  <c r="BC21" i="6" s="1"/>
  <c r="G419" i="6"/>
  <c r="BC20" i="6" s="1"/>
  <c r="G418" i="6"/>
  <c r="BC19" i="6"/>
  <c r="G417" i="6"/>
  <c r="BC18" i="6" s="1"/>
  <c r="G416" i="6"/>
  <c r="BC17" i="6"/>
  <c r="G415" i="6"/>
  <c r="BC16" i="6" s="1"/>
  <c r="G414" i="6"/>
  <c r="BC15" i="6" s="1"/>
  <c r="G413" i="6"/>
  <c r="BC14" i="6" s="1"/>
  <c r="G412" i="6"/>
  <c r="BC13" i="6" s="1"/>
  <c r="G411" i="6"/>
  <c r="BC12" i="6" s="1"/>
  <c r="G410" i="6"/>
  <c r="BC11" i="6"/>
  <c r="G409" i="6"/>
  <c r="BC10" i="6" s="1"/>
  <c r="G408" i="6"/>
  <c r="BC9" i="6"/>
  <c r="G407" i="6"/>
  <c r="BC8" i="6" s="1"/>
  <c r="G406" i="6"/>
  <c r="BC7" i="6" s="1"/>
  <c r="G405" i="6"/>
  <c r="BC6" i="6" s="1"/>
  <c r="G404" i="6"/>
  <c r="BC5" i="6" s="1"/>
  <c r="G403" i="6"/>
  <c r="BC4" i="6" s="1"/>
  <c r="G402" i="6"/>
  <c r="BC3" i="6" s="1"/>
  <c r="G401" i="6"/>
  <c r="BC2" i="6" s="1"/>
  <c r="G400" i="6"/>
  <c r="AW51" i="6" s="1"/>
  <c r="G399" i="6"/>
  <c r="AW50" i="6" s="1"/>
  <c r="G398" i="6"/>
  <c r="AW49" i="6" s="1"/>
  <c r="G397" i="6"/>
  <c r="AW48" i="6" s="1"/>
  <c r="G396" i="6"/>
  <c r="AW47" i="6" s="1"/>
  <c r="G395" i="6"/>
  <c r="AW46" i="6" s="1"/>
  <c r="G394" i="6"/>
  <c r="AW45" i="6" s="1"/>
  <c r="G393" i="6"/>
  <c r="AW44" i="6" s="1"/>
  <c r="G392" i="6"/>
  <c r="AW43" i="6"/>
  <c r="G391" i="6"/>
  <c r="AW42" i="6" s="1"/>
  <c r="G390" i="6"/>
  <c r="AW41" i="6"/>
  <c r="G389" i="6"/>
  <c r="AW40" i="6" s="1"/>
  <c r="G388" i="6"/>
  <c r="AW39" i="6" s="1"/>
  <c r="G387" i="6"/>
  <c r="AW38" i="6" s="1"/>
  <c r="G386" i="6"/>
  <c r="AW37" i="6" s="1"/>
  <c r="G385" i="6"/>
  <c r="AW36" i="6" s="1"/>
  <c r="G384" i="6"/>
  <c r="AW35" i="6" s="1"/>
  <c r="G383" i="6"/>
  <c r="AW34" i="6" s="1"/>
  <c r="G382" i="6"/>
  <c r="AW33" i="6" s="1"/>
  <c r="G381" i="6"/>
  <c r="AW32" i="6" s="1"/>
  <c r="G380" i="6"/>
  <c r="AW31" i="6" s="1"/>
  <c r="G379" i="6"/>
  <c r="AW30" i="6" s="1"/>
  <c r="G378" i="6"/>
  <c r="AW29" i="6" s="1"/>
  <c r="G377" i="6"/>
  <c r="AW28" i="6" s="1"/>
  <c r="G376" i="6"/>
  <c r="AW27" i="6"/>
  <c r="G375" i="6"/>
  <c r="AW26" i="6" s="1"/>
  <c r="G374" i="6"/>
  <c r="AW25" i="6"/>
  <c r="G373" i="6"/>
  <c r="AW24" i="6" s="1"/>
  <c r="G372" i="6"/>
  <c r="AW23" i="6" s="1"/>
  <c r="G371" i="6"/>
  <c r="AW22" i="6" s="1"/>
  <c r="G370" i="6"/>
  <c r="AW21" i="6" s="1"/>
  <c r="G369" i="6"/>
  <c r="AW20" i="6" s="1"/>
  <c r="G368" i="6"/>
  <c r="AW19" i="6" s="1"/>
  <c r="G367" i="6"/>
  <c r="AW18" i="6" s="1"/>
  <c r="G366" i="6"/>
  <c r="AW17" i="6" s="1"/>
  <c r="G365" i="6"/>
  <c r="AW16" i="6" s="1"/>
  <c r="G364" i="6"/>
  <c r="AW15" i="6" s="1"/>
  <c r="G363" i="6"/>
  <c r="AW14" i="6" s="1"/>
  <c r="G362" i="6"/>
  <c r="AW13" i="6" s="1"/>
  <c r="G361" i="6"/>
  <c r="AW12" i="6" s="1"/>
  <c r="G360" i="6"/>
  <c r="AW11" i="6"/>
  <c r="G359" i="6"/>
  <c r="AW10" i="6" s="1"/>
  <c r="G358" i="6"/>
  <c r="AW9" i="6"/>
  <c r="G357" i="6"/>
  <c r="AW8" i="6" s="1"/>
  <c r="G356" i="6"/>
  <c r="AW7" i="6" s="1"/>
  <c r="G355" i="6"/>
  <c r="AW6" i="6" s="1"/>
  <c r="G354" i="6"/>
  <c r="AW5" i="6" s="1"/>
  <c r="G353" i="6"/>
  <c r="AW4" i="6" s="1"/>
  <c r="G352" i="6"/>
  <c r="AW3" i="6" s="1"/>
  <c r="G351" i="6"/>
  <c r="AW2" i="6" s="1"/>
  <c r="G350" i="6"/>
  <c r="AQ51" i="6" s="1"/>
  <c r="G349" i="6"/>
  <c r="AQ50" i="6" s="1"/>
  <c r="G348" i="6"/>
  <c r="AQ49" i="6" s="1"/>
  <c r="G347" i="6"/>
  <c r="AQ48" i="6" s="1"/>
  <c r="G346" i="6"/>
  <c r="AQ47" i="6" s="1"/>
  <c r="G345" i="6"/>
  <c r="AQ46" i="6" s="1"/>
  <c r="G344" i="6"/>
  <c r="AQ45" i="6"/>
  <c r="G343" i="6"/>
  <c r="AQ44" i="6" s="1"/>
  <c r="G342" i="6"/>
  <c r="AQ43" i="6"/>
  <c r="G341" i="6"/>
  <c r="AQ42" i="6" s="1"/>
  <c r="G340" i="6"/>
  <c r="AQ41" i="6" s="1"/>
  <c r="G339" i="6"/>
  <c r="AQ40" i="6" s="1"/>
  <c r="G338" i="6"/>
  <c r="AQ39" i="6" s="1"/>
  <c r="G337" i="6"/>
  <c r="AQ38" i="6" s="1"/>
  <c r="G336" i="6"/>
  <c r="AQ37" i="6" s="1"/>
  <c r="G335" i="6"/>
  <c r="AQ36" i="6" s="1"/>
  <c r="G334" i="6"/>
  <c r="AQ35" i="6" s="1"/>
  <c r="G333" i="6"/>
  <c r="AQ34" i="6" s="1"/>
  <c r="G332" i="6"/>
  <c r="AQ33" i="6" s="1"/>
  <c r="G331" i="6"/>
  <c r="AQ32" i="6" s="1"/>
  <c r="G330" i="6"/>
  <c r="AQ31" i="6" s="1"/>
  <c r="G329" i="6"/>
  <c r="AQ30" i="6" s="1"/>
  <c r="G328" i="6"/>
  <c r="AQ29" i="6"/>
  <c r="G327" i="6"/>
  <c r="AQ28" i="6" s="1"/>
  <c r="G326" i="6"/>
  <c r="AQ27" i="6"/>
  <c r="G325" i="6"/>
  <c r="AQ26" i="6" s="1"/>
  <c r="G324" i="6"/>
  <c r="AQ25" i="6" s="1"/>
  <c r="G323" i="6"/>
  <c r="AQ24" i="6" s="1"/>
  <c r="G322" i="6"/>
  <c r="AQ23" i="6" s="1"/>
  <c r="G321" i="6"/>
  <c r="AQ22" i="6" s="1"/>
  <c r="G320" i="6"/>
  <c r="AQ21" i="6" s="1"/>
  <c r="G319" i="6"/>
  <c r="AQ20" i="6" s="1"/>
  <c r="G318" i="6"/>
  <c r="AQ19" i="6" s="1"/>
  <c r="G317" i="6"/>
  <c r="AQ18" i="6" s="1"/>
  <c r="G316" i="6"/>
  <c r="AQ17" i="6" s="1"/>
  <c r="G315" i="6"/>
  <c r="AQ16" i="6" s="1"/>
  <c r="G314" i="6"/>
  <c r="AQ15" i="6" s="1"/>
  <c r="G313" i="6"/>
  <c r="AQ14" i="6" s="1"/>
  <c r="G312" i="6"/>
  <c r="AQ13" i="6"/>
  <c r="G311" i="6"/>
  <c r="AQ12" i="6" s="1"/>
  <c r="G310" i="6"/>
  <c r="AQ11" i="6"/>
  <c r="G309" i="6"/>
  <c r="AQ10" i="6" s="1"/>
  <c r="G308" i="6"/>
  <c r="AQ9" i="6" s="1"/>
  <c r="G307" i="6"/>
  <c r="AQ8" i="6" s="1"/>
  <c r="G306" i="6"/>
  <c r="AQ7" i="6" s="1"/>
  <c r="G305" i="6"/>
  <c r="AQ6" i="6" s="1"/>
  <c r="G304" i="6"/>
  <c r="AQ5" i="6" s="1"/>
  <c r="G303" i="6"/>
  <c r="AQ4" i="6" s="1"/>
  <c r="G302" i="6"/>
  <c r="AQ3" i="6" s="1"/>
  <c r="G301" i="6"/>
  <c r="AQ2" i="6" s="1"/>
  <c r="G300" i="6"/>
  <c r="AK51" i="6" s="1"/>
  <c r="G299" i="6"/>
  <c r="AK50" i="6" s="1"/>
  <c r="G298" i="6"/>
  <c r="AK49" i="6" s="1"/>
  <c r="G297" i="6"/>
  <c r="AK48" i="6" s="1"/>
  <c r="G296" i="6"/>
  <c r="AK47" i="6"/>
  <c r="G295" i="6"/>
  <c r="AK46" i="6" s="1"/>
  <c r="G294" i="6"/>
  <c r="AK45" i="6"/>
  <c r="G293" i="6"/>
  <c r="AK44" i="6" s="1"/>
  <c r="G292" i="6"/>
  <c r="AK43" i="6" s="1"/>
  <c r="G291" i="6"/>
  <c r="AK42" i="6" s="1"/>
  <c r="G290" i="6"/>
  <c r="AK41" i="6" s="1"/>
  <c r="G289" i="6"/>
  <c r="AK40" i="6" s="1"/>
  <c r="G288" i="6"/>
  <c r="AK39" i="6" s="1"/>
  <c r="G287" i="6"/>
  <c r="AK38" i="6" s="1"/>
  <c r="G286" i="6"/>
  <c r="AK37" i="6" s="1"/>
  <c r="G285" i="6"/>
  <c r="AK36" i="6" s="1"/>
  <c r="G284" i="6"/>
  <c r="AK35" i="6" s="1"/>
  <c r="G283" i="6"/>
  <c r="AK34" i="6" s="1"/>
  <c r="G282" i="6"/>
  <c r="AK33" i="6" s="1"/>
  <c r="G281" i="6"/>
  <c r="AK32" i="6" s="1"/>
  <c r="G280" i="6"/>
  <c r="AK31" i="6"/>
  <c r="G279" i="6"/>
  <c r="AK30" i="6" s="1"/>
  <c r="G278" i="6"/>
  <c r="AK29" i="6"/>
  <c r="G277" i="6"/>
  <c r="AK28" i="6" s="1"/>
  <c r="G276" i="6"/>
  <c r="AK27" i="6" s="1"/>
  <c r="G275" i="6"/>
  <c r="AK26" i="6" s="1"/>
  <c r="G274" i="6"/>
  <c r="AK25" i="6" s="1"/>
  <c r="G273" i="6"/>
  <c r="AK24" i="6" s="1"/>
  <c r="G272" i="6"/>
  <c r="AK23" i="6" s="1"/>
  <c r="G271" i="6"/>
  <c r="AK22" i="6" s="1"/>
  <c r="G270" i="6"/>
  <c r="AK21" i="6" s="1"/>
  <c r="G269" i="6"/>
  <c r="AK20" i="6" s="1"/>
  <c r="G268" i="6"/>
  <c r="AK19" i="6"/>
  <c r="G267" i="6"/>
  <c r="AK18" i="6" s="1"/>
  <c r="G266" i="6"/>
  <c r="AK17" i="6"/>
  <c r="G265" i="6"/>
  <c r="AK16" i="6" s="1"/>
  <c r="G264" i="6"/>
  <c r="AK15" i="6" s="1"/>
  <c r="G263" i="6"/>
  <c r="AK14" i="6" s="1"/>
  <c r="G262" i="6"/>
  <c r="AK13" i="6" s="1"/>
  <c r="G261" i="6"/>
  <c r="AK12" i="6" s="1"/>
  <c r="G260" i="6"/>
  <c r="AK11" i="6"/>
  <c r="G259" i="6"/>
  <c r="AK10" i="6" s="1"/>
  <c r="G258" i="6"/>
  <c r="AK9" i="6" s="1"/>
  <c r="G257" i="6"/>
  <c r="AK8" i="6" s="1"/>
  <c r="G256" i="6"/>
  <c r="AK7" i="6" s="1"/>
  <c r="G255" i="6"/>
  <c r="AK6" i="6" s="1"/>
  <c r="G254" i="6"/>
  <c r="AK5" i="6" s="1"/>
  <c r="G253" i="6"/>
  <c r="AK4" i="6" s="1"/>
  <c r="G252" i="6"/>
  <c r="AK3" i="6" s="1"/>
  <c r="G251" i="6"/>
  <c r="AK2" i="6" s="1"/>
  <c r="G250" i="6"/>
  <c r="AE51" i="6" s="1"/>
  <c r="G249" i="6"/>
  <c r="AE50" i="6" s="1"/>
  <c r="G248" i="6"/>
  <c r="AE49" i="6" s="1"/>
  <c r="G247" i="6"/>
  <c r="AE48" i="6" s="1"/>
  <c r="G246" i="6"/>
  <c r="AE47" i="6" s="1"/>
  <c r="G245" i="6"/>
  <c r="AE46" i="6" s="1"/>
  <c r="G244" i="6"/>
  <c r="AE45" i="6" s="1"/>
  <c r="G243" i="6"/>
  <c r="AE44" i="6" s="1"/>
  <c r="G242" i="6"/>
  <c r="AE43" i="6" s="1"/>
  <c r="G241" i="6"/>
  <c r="AE42" i="6" s="1"/>
  <c r="G240" i="6"/>
  <c r="AE41" i="6" s="1"/>
  <c r="G239" i="6"/>
  <c r="AE40" i="6" s="1"/>
  <c r="G238" i="6"/>
  <c r="AE39" i="6" s="1"/>
  <c r="G237" i="6"/>
  <c r="AE38" i="6" s="1"/>
  <c r="G236" i="6"/>
  <c r="AE37" i="6" s="1"/>
  <c r="G193" i="6"/>
  <c r="Y44" i="6" s="1"/>
  <c r="G192" i="6"/>
  <c r="Y43" i="6" s="1"/>
  <c r="G191" i="6"/>
  <c r="Y42" i="6" s="1"/>
  <c r="G190" i="6"/>
  <c r="Y41" i="6" s="1"/>
  <c r="G189" i="6"/>
  <c r="Y40" i="6" s="1"/>
  <c r="G188" i="6"/>
  <c r="Y39" i="6" s="1"/>
  <c r="G187" i="6"/>
  <c r="Y38" i="6" s="1"/>
  <c r="G186" i="6"/>
  <c r="Y37" i="6" s="1"/>
  <c r="G185" i="6"/>
  <c r="Y36" i="6" s="1"/>
  <c r="G183" i="6"/>
  <c r="Y34" i="6"/>
  <c r="Y33" i="6"/>
  <c r="G181" i="6"/>
  <c r="Y32" i="6" s="1"/>
  <c r="G180" i="6"/>
  <c r="Y31" i="6" s="1"/>
  <c r="G179" i="6"/>
  <c r="Y30" i="6" s="1"/>
  <c r="G178" i="6"/>
  <c r="Y29" i="6" s="1"/>
  <c r="G177" i="6"/>
  <c r="Y28" i="6" s="1"/>
  <c r="G176" i="6"/>
  <c r="Y27" i="6" s="1"/>
  <c r="G175" i="6"/>
  <c r="Y26" i="6" s="1"/>
  <c r="G174" i="6"/>
  <c r="Y25" i="6" s="1"/>
  <c r="G173" i="6"/>
  <c r="Y24" i="6" s="1"/>
  <c r="G172" i="6"/>
  <c r="Y23" i="6" s="1"/>
  <c r="G171" i="6"/>
  <c r="Y22" i="6" s="1"/>
  <c r="G170" i="6"/>
  <c r="Y21" i="6" s="1"/>
  <c r="G169" i="6"/>
  <c r="Y20" i="6" s="1"/>
  <c r="G168" i="6"/>
  <c r="Y19" i="6" s="1"/>
  <c r="G167" i="6"/>
  <c r="Y18" i="6" s="1"/>
  <c r="G166" i="6"/>
  <c r="Y17" i="6" s="1"/>
  <c r="G165" i="6"/>
  <c r="Y16" i="6"/>
  <c r="G164" i="6"/>
  <c r="Y15" i="6" s="1"/>
  <c r="G163" i="6"/>
  <c r="Y14" i="6"/>
  <c r="G162" i="6"/>
  <c r="Y13" i="6" s="1"/>
  <c r="G161" i="6"/>
  <c r="Y12" i="6" s="1"/>
  <c r="G160" i="6"/>
  <c r="Y11" i="6" s="1"/>
  <c r="G159" i="6"/>
  <c r="Y10" i="6" s="1"/>
  <c r="G158" i="6"/>
  <c r="Y9" i="6" s="1"/>
  <c r="G157" i="6"/>
  <c r="Y8" i="6"/>
  <c r="G156" i="6"/>
  <c r="Y7" i="6" s="1"/>
  <c r="G155" i="6"/>
  <c r="Y6" i="6"/>
  <c r="G154" i="6"/>
  <c r="Y5" i="6" s="1"/>
  <c r="G153" i="6"/>
  <c r="Y4" i="6" s="1"/>
  <c r="G152" i="6"/>
  <c r="Y3" i="6" s="1"/>
  <c r="G151" i="6"/>
  <c r="Y2" i="6" s="1"/>
  <c r="G150" i="6"/>
  <c r="S50" i="6" s="1"/>
  <c r="G149" i="6"/>
  <c r="S49" i="6"/>
  <c r="G148" i="6"/>
  <c r="S48" i="6" s="1"/>
  <c r="G147" i="6"/>
  <c r="S47" i="6"/>
  <c r="G146" i="6"/>
  <c r="S46" i="6" s="1"/>
  <c r="G145" i="6"/>
  <c r="S45" i="6" s="1"/>
  <c r="G144" i="6"/>
  <c r="S44" i="6" s="1"/>
  <c r="G143" i="6"/>
  <c r="S43" i="6" s="1"/>
  <c r="G142" i="6"/>
  <c r="S42" i="6" s="1"/>
  <c r="G141" i="6"/>
  <c r="S41" i="6"/>
  <c r="G140" i="6"/>
  <c r="S40" i="6" s="1"/>
  <c r="G139" i="6"/>
  <c r="S39" i="6"/>
  <c r="G138" i="6"/>
  <c r="S38" i="6" s="1"/>
  <c r="G137" i="6"/>
  <c r="S37" i="6" s="1"/>
  <c r="G136" i="6"/>
  <c r="S36" i="6" s="1"/>
  <c r="G135" i="6"/>
  <c r="S35" i="6" s="1"/>
  <c r="G134" i="6"/>
  <c r="S34" i="6" s="1"/>
  <c r="G133" i="6"/>
  <c r="S33" i="6"/>
  <c r="G132" i="6"/>
  <c r="S32" i="6" s="1"/>
  <c r="G131" i="6"/>
  <c r="S31" i="6"/>
  <c r="G130" i="6"/>
  <c r="S30" i="6" s="1"/>
  <c r="G129" i="6"/>
  <c r="S29" i="6" s="1"/>
  <c r="G128" i="6"/>
  <c r="S28" i="6" s="1"/>
  <c r="G127" i="6"/>
  <c r="S27" i="6" s="1"/>
  <c r="G126" i="6"/>
  <c r="S26" i="6" s="1"/>
  <c r="G125" i="6"/>
  <c r="S25" i="6"/>
  <c r="G124" i="6"/>
  <c r="S24" i="6" s="1"/>
  <c r="G123" i="6"/>
  <c r="S23" i="6"/>
  <c r="G122" i="6"/>
  <c r="S22" i="6" s="1"/>
  <c r="G121" i="6"/>
  <c r="S21" i="6" s="1"/>
  <c r="G120" i="6"/>
  <c r="S20" i="6" s="1"/>
  <c r="G119" i="6"/>
  <c r="S19" i="6" s="1"/>
  <c r="G118" i="6"/>
  <c r="S18" i="6" s="1"/>
  <c r="G117" i="6"/>
  <c r="S17" i="6"/>
  <c r="G116" i="6"/>
  <c r="S16" i="6" s="1"/>
  <c r="G115" i="6"/>
  <c r="S15" i="6"/>
  <c r="G114" i="6"/>
  <c r="S14" i="6" s="1"/>
  <c r="G113" i="6"/>
  <c r="G112" i="6"/>
  <c r="S12" i="6" s="1"/>
  <c r="G111" i="6"/>
  <c r="S11" i="6" s="1"/>
  <c r="G110" i="6"/>
  <c r="S10" i="6" s="1"/>
  <c r="G109" i="6"/>
  <c r="S9" i="6" s="1"/>
  <c r="G108" i="6"/>
  <c r="S8" i="6" s="1"/>
  <c r="G107" i="6"/>
  <c r="S7" i="6" s="1"/>
  <c r="G106" i="6"/>
  <c r="S6" i="6" s="1"/>
  <c r="G105" i="6"/>
  <c r="S5" i="6" s="1"/>
  <c r="G104" i="6"/>
  <c r="S4" i="6" s="1"/>
  <c r="G103" i="6"/>
  <c r="S3" i="6" s="1"/>
  <c r="G102" i="6"/>
  <c r="S2" i="6" s="1"/>
  <c r="G101" i="6"/>
  <c r="M51" i="6" s="1"/>
  <c r="G100" i="6"/>
  <c r="M50" i="6" s="1"/>
  <c r="G99" i="6"/>
  <c r="M49" i="6" s="1"/>
  <c r="G98" i="6"/>
  <c r="M48" i="6" s="1"/>
  <c r="G97" i="6"/>
  <c r="M47" i="6" s="1"/>
  <c r="G96" i="6"/>
  <c r="M46" i="6" s="1"/>
  <c r="G95" i="6"/>
  <c r="M45" i="6" s="1"/>
  <c r="G94" i="6"/>
  <c r="M44" i="6" s="1"/>
  <c r="G93" i="6"/>
  <c r="M43" i="6" s="1"/>
  <c r="G92" i="6"/>
  <c r="M42" i="6" s="1"/>
  <c r="G91" i="6"/>
  <c r="M41" i="6" s="1"/>
  <c r="G90" i="6"/>
  <c r="M40" i="6" s="1"/>
  <c r="G89" i="6"/>
  <c r="M39" i="6" s="1"/>
  <c r="G88" i="6"/>
  <c r="M38" i="6" s="1"/>
  <c r="G87" i="6"/>
  <c r="M37" i="6" s="1"/>
  <c r="G86" i="6"/>
  <c r="M36" i="6" s="1"/>
  <c r="G85" i="6"/>
  <c r="M35" i="6" s="1"/>
  <c r="G84" i="6"/>
  <c r="M34" i="6" s="1"/>
  <c r="G83" i="6"/>
  <c r="M33" i="6" s="1"/>
  <c r="G82" i="6"/>
  <c r="M32" i="6" s="1"/>
  <c r="G81" i="6"/>
  <c r="M31" i="6" s="1"/>
  <c r="G80" i="6"/>
  <c r="M30" i="6" s="1"/>
  <c r="G79" i="6"/>
  <c r="M29" i="6" s="1"/>
  <c r="G78" i="6"/>
  <c r="M28" i="6" s="1"/>
  <c r="G77" i="6"/>
  <c r="M27" i="6" s="1"/>
  <c r="G76" i="6"/>
  <c r="M26" i="6" s="1"/>
  <c r="G75" i="6"/>
  <c r="M25" i="6" s="1"/>
  <c r="G74" i="6"/>
  <c r="M24" i="6" s="1"/>
  <c r="G73" i="6"/>
  <c r="M23" i="6" s="1"/>
  <c r="G72" i="6"/>
  <c r="M22" i="6" s="1"/>
  <c r="G71" i="6"/>
  <c r="M21" i="6" s="1"/>
  <c r="G70" i="6"/>
  <c r="M20" i="6" s="1"/>
  <c r="G69" i="6"/>
  <c r="M19" i="6" s="1"/>
  <c r="G68" i="6"/>
  <c r="M18" i="6" s="1"/>
  <c r="G67" i="6"/>
  <c r="M17" i="6" s="1"/>
  <c r="G66" i="6"/>
  <c r="M16" i="6" s="1"/>
  <c r="G65" i="6"/>
  <c r="M15" i="6"/>
  <c r="G64" i="6"/>
  <c r="M14" i="6" s="1"/>
  <c r="G63" i="6"/>
  <c r="M13" i="6"/>
  <c r="G62" i="6"/>
  <c r="M12" i="6" s="1"/>
  <c r="G61" i="6"/>
  <c r="M11" i="6" s="1"/>
  <c r="G60" i="6"/>
  <c r="M10" i="6" s="1"/>
  <c r="G59" i="6"/>
  <c r="M9" i="6" s="1"/>
  <c r="G58" i="6"/>
  <c r="M8" i="6" s="1"/>
  <c r="G57" i="6"/>
  <c r="M7" i="6"/>
  <c r="G56" i="6"/>
  <c r="M6" i="6" s="1"/>
  <c r="G55" i="6"/>
  <c r="M5" i="6"/>
  <c r="G54" i="6"/>
  <c r="M4" i="6" s="1"/>
  <c r="G53" i="6"/>
  <c r="M3" i="6" s="1"/>
  <c r="G52" i="6"/>
  <c r="M2" i="6" s="1"/>
  <c r="L51" i="6"/>
  <c r="K51" i="6"/>
  <c r="J51" i="6"/>
  <c r="I51" i="6"/>
  <c r="H51" i="6"/>
  <c r="G51" i="6"/>
  <c r="R50" i="6"/>
  <c r="Q50" i="6"/>
  <c r="P50" i="6"/>
  <c r="O50" i="6"/>
  <c r="N50" i="6"/>
  <c r="L50" i="6"/>
  <c r="K50" i="6"/>
  <c r="J50" i="6"/>
  <c r="I50" i="6"/>
  <c r="H50" i="6"/>
  <c r="G50" i="6"/>
  <c r="R49" i="6"/>
  <c r="Q49" i="6"/>
  <c r="P49" i="6"/>
  <c r="O49" i="6"/>
  <c r="N49" i="6"/>
  <c r="L49" i="6"/>
  <c r="K49" i="6"/>
  <c r="J49" i="6"/>
  <c r="I49" i="6"/>
  <c r="H49" i="6"/>
  <c r="G49" i="6"/>
  <c r="R48" i="6"/>
  <c r="Q48" i="6"/>
  <c r="P48" i="6"/>
  <c r="O48" i="6"/>
  <c r="N48" i="6"/>
  <c r="L48" i="6"/>
  <c r="K48" i="6"/>
  <c r="J48" i="6"/>
  <c r="I48" i="6"/>
  <c r="H48" i="6"/>
  <c r="G48" i="6"/>
  <c r="R47" i="6"/>
  <c r="Q47" i="6"/>
  <c r="P47" i="6"/>
  <c r="O47" i="6"/>
  <c r="N47" i="6"/>
  <c r="L47" i="6"/>
  <c r="K47" i="6"/>
  <c r="J47" i="6"/>
  <c r="I47" i="6"/>
  <c r="H47" i="6"/>
  <c r="G47" i="6"/>
  <c r="R46" i="6"/>
  <c r="Q46" i="6"/>
  <c r="P46" i="6"/>
  <c r="O46" i="6"/>
  <c r="N46" i="6"/>
  <c r="L46" i="6"/>
  <c r="K46" i="6"/>
  <c r="J46" i="6"/>
  <c r="I46" i="6"/>
  <c r="H46" i="6"/>
  <c r="G46" i="6"/>
  <c r="R45" i="6"/>
  <c r="Q45" i="6"/>
  <c r="P45" i="6"/>
  <c r="O45" i="6"/>
  <c r="N45" i="6"/>
  <c r="L45" i="6"/>
  <c r="K45" i="6"/>
  <c r="J45" i="6"/>
  <c r="I45" i="6"/>
  <c r="H45" i="6"/>
  <c r="G45" i="6"/>
  <c r="R44" i="6"/>
  <c r="Q44" i="6"/>
  <c r="P44" i="6"/>
  <c r="O44" i="6"/>
  <c r="N44" i="6"/>
  <c r="L44" i="6"/>
  <c r="K44" i="6"/>
  <c r="J44" i="6"/>
  <c r="I44" i="6"/>
  <c r="H44" i="6"/>
  <c r="G44" i="6"/>
  <c r="R43" i="6"/>
  <c r="Q43" i="6"/>
  <c r="P43" i="6"/>
  <c r="O43" i="6"/>
  <c r="N43" i="6"/>
  <c r="L43" i="6"/>
  <c r="K43" i="6"/>
  <c r="J43" i="6"/>
  <c r="I43" i="6"/>
  <c r="H43" i="6"/>
  <c r="G43" i="6"/>
  <c r="R42" i="6"/>
  <c r="Q42" i="6"/>
  <c r="P42" i="6"/>
  <c r="O42" i="6"/>
  <c r="N42" i="6"/>
  <c r="L42" i="6"/>
  <c r="K42" i="6"/>
  <c r="J42" i="6"/>
  <c r="I42" i="6"/>
  <c r="H42" i="6"/>
  <c r="G42" i="6"/>
  <c r="X41" i="6"/>
  <c r="W41" i="6"/>
  <c r="V41" i="6"/>
  <c r="U41" i="6"/>
  <c r="T41" i="6"/>
  <c r="R41" i="6"/>
  <c r="Q41" i="6"/>
  <c r="P41" i="6"/>
  <c r="O41" i="6"/>
  <c r="N41" i="6"/>
  <c r="L41" i="6"/>
  <c r="K41" i="6"/>
  <c r="J41" i="6"/>
  <c r="I41" i="6"/>
  <c r="H41" i="6"/>
  <c r="G41" i="6"/>
  <c r="X40" i="6"/>
  <c r="W40" i="6"/>
  <c r="V40" i="6"/>
  <c r="U40" i="6"/>
  <c r="T40" i="6"/>
  <c r="R40" i="6"/>
  <c r="Q40" i="6"/>
  <c r="P40" i="6"/>
  <c r="O40" i="6"/>
  <c r="N40" i="6"/>
  <c r="L40" i="6"/>
  <c r="K40" i="6"/>
  <c r="J40" i="6"/>
  <c r="I40" i="6"/>
  <c r="H40" i="6"/>
  <c r="G40" i="6"/>
  <c r="X39" i="6"/>
  <c r="W39" i="6"/>
  <c r="V39" i="6"/>
  <c r="U39" i="6"/>
  <c r="T39" i="6"/>
  <c r="R39" i="6"/>
  <c r="Q39" i="6"/>
  <c r="P39" i="6"/>
  <c r="O39" i="6"/>
  <c r="N39" i="6"/>
  <c r="L39" i="6"/>
  <c r="K39" i="6"/>
  <c r="J39" i="6"/>
  <c r="I39" i="6"/>
  <c r="H39" i="6"/>
  <c r="G39" i="6"/>
  <c r="X38" i="6"/>
  <c r="W38" i="6"/>
  <c r="V38" i="6"/>
  <c r="U38" i="6"/>
  <c r="T38" i="6"/>
  <c r="R38" i="6"/>
  <c r="Q38" i="6"/>
  <c r="P38" i="6"/>
  <c r="O38" i="6"/>
  <c r="N38" i="6"/>
  <c r="L38" i="6"/>
  <c r="K38" i="6"/>
  <c r="J38" i="6"/>
  <c r="I38" i="6"/>
  <c r="H38" i="6"/>
  <c r="G38" i="6"/>
  <c r="X37" i="6"/>
  <c r="W37" i="6"/>
  <c r="V37" i="6"/>
  <c r="U37" i="6"/>
  <c r="T37" i="6"/>
  <c r="R37" i="6"/>
  <c r="Q37" i="6"/>
  <c r="P37" i="6"/>
  <c r="O37" i="6"/>
  <c r="N37" i="6"/>
  <c r="L37" i="6"/>
  <c r="K37" i="6"/>
  <c r="J37" i="6"/>
  <c r="I37" i="6"/>
  <c r="H37" i="6"/>
  <c r="G37" i="6"/>
  <c r="X36" i="6"/>
  <c r="W36" i="6"/>
  <c r="V36" i="6"/>
  <c r="U36" i="6"/>
  <c r="T36" i="6"/>
  <c r="R36" i="6"/>
  <c r="Q36" i="6"/>
  <c r="P36" i="6"/>
  <c r="O36" i="6"/>
  <c r="N36" i="6"/>
  <c r="L36" i="6"/>
  <c r="K36" i="6"/>
  <c r="J36" i="6"/>
  <c r="I36" i="6"/>
  <c r="H36" i="6"/>
  <c r="G36" i="6"/>
  <c r="X35" i="6"/>
  <c r="W35" i="6"/>
  <c r="V35" i="6"/>
  <c r="U35" i="6"/>
  <c r="T35" i="6"/>
  <c r="R35" i="6"/>
  <c r="Q35" i="6"/>
  <c r="P35" i="6"/>
  <c r="O35" i="6"/>
  <c r="N35" i="6"/>
  <c r="L35" i="6"/>
  <c r="K35" i="6"/>
  <c r="J35" i="6"/>
  <c r="I35" i="6"/>
  <c r="H35" i="6"/>
  <c r="G35" i="6"/>
  <c r="X34" i="6"/>
  <c r="W34" i="6"/>
  <c r="V34" i="6"/>
  <c r="U34" i="6"/>
  <c r="T34" i="6"/>
  <c r="R34" i="6"/>
  <c r="Q34" i="6"/>
  <c r="P34" i="6"/>
  <c r="O34" i="6"/>
  <c r="N34" i="6"/>
  <c r="L34" i="6"/>
  <c r="K34" i="6"/>
  <c r="J34" i="6"/>
  <c r="I34" i="6"/>
  <c r="H34" i="6"/>
  <c r="G34" i="6"/>
  <c r="X33" i="6"/>
  <c r="W33" i="6"/>
  <c r="V33" i="6"/>
  <c r="U33" i="6"/>
  <c r="T33" i="6"/>
  <c r="R33" i="6"/>
  <c r="Q33" i="6"/>
  <c r="P33" i="6"/>
  <c r="O33" i="6"/>
  <c r="N33" i="6"/>
  <c r="L33" i="6"/>
  <c r="K33" i="6"/>
  <c r="J33" i="6"/>
  <c r="I33" i="6"/>
  <c r="H33" i="6"/>
  <c r="G33" i="6"/>
  <c r="X32" i="6"/>
  <c r="W32" i="6"/>
  <c r="V32" i="6"/>
  <c r="U32" i="6"/>
  <c r="T32" i="6"/>
  <c r="R32" i="6"/>
  <c r="Q32" i="6"/>
  <c r="P32" i="6"/>
  <c r="O32" i="6"/>
  <c r="N32" i="6"/>
  <c r="L32" i="6"/>
  <c r="K32" i="6"/>
  <c r="J32" i="6"/>
  <c r="I32" i="6"/>
  <c r="H32" i="6"/>
  <c r="G32" i="6"/>
  <c r="X31" i="6"/>
  <c r="W31" i="6"/>
  <c r="V31" i="6"/>
  <c r="U31" i="6"/>
  <c r="T31" i="6"/>
  <c r="R31" i="6"/>
  <c r="Q31" i="6"/>
  <c r="P31" i="6"/>
  <c r="O31" i="6"/>
  <c r="N31" i="6"/>
  <c r="L31" i="6"/>
  <c r="K31" i="6"/>
  <c r="J31" i="6"/>
  <c r="I31" i="6"/>
  <c r="H31" i="6"/>
  <c r="G31" i="6"/>
  <c r="X30" i="6"/>
  <c r="W30" i="6"/>
  <c r="V30" i="6"/>
  <c r="U30" i="6"/>
  <c r="T30" i="6"/>
  <c r="R30" i="6"/>
  <c r="Q30" i="6"/>
  <c r="P30" i="6"/>
  <c r="O30" i="6"/>
  <c r="N30" i="6"/>
  <c r="L30" i="6"/>
  <c r="K30" i="6"/>
  <c r="J30" i="6"/>
  <c r="I30" i="6"/>
  <c r="H30" i="6"/>
  <c r="G30" i="6"/>
  <c r="X29" i="6"/>
  <c r="W29" i="6"/>
  <c r="V29" i="6"/>
  <c r="U29" i="6"/>
  <c r="T29" i="6"/>
  <c r="R29" i="6"/>
  <c r="Q29" i="6"/>
  <c r="P29" i="6"/>
  <c r="O29" i="6"/>
  <c r="N29" i="6"/>
  <c r="L29" i="6"/>
  <c r="K29" i="6"/>
  <c r="J29" i="6"/>
  <c r="I29" i="6"/>
  <c r="H29" i="6"/>
  <c r="G29" i="6"/>
  <c r="X28" i="6"/>
  <c r="W28" i="6"/>
  <c r="V28" i="6"/>
  <c r="U28" i="6"/>
  <c r="T28" i="6"/>
  <c r="R28" i="6"/>
  <c r="Q28" i="6"/>
  <c r="P28" i="6"/>
  <c r="O28" i="6"/>
  <c r="N28" i="6"/>
  <c r="L28" i="6"/>
  <c r="K28" i="6"/>
  <c r="J28" i="6"/>
  <c r="I28" i="6"/>
  <c r="H28" i="6"/>
  <c r="G28" i="6"/>
  <c r="X27" i="6"/>
  <c r="W27" i="6"/>
  <c r="V27" i="6"/>
  <c r="U27" i="6"/>
  <c r="T27" i="6"/>
  <c r="R27" i="6"/>
  <c r="Q27" i="6"/>
  <c r="P27" i="6"/>
  <c r="O27" i="6"/>
  <c r="N27" i="6"/>
  <c r="L27" i="6"/>
  <c r="K27" i="6"/>
  <c r="J27" i="6"/>
  <c r="I27" i="6"/>
  <c r="H27" i="6"/>
  <c r="G27" i="6"/>
  <c r="X26" i="6"/>
  <c r="W26" i="6"/>
  <c r="V26" i="6"/>
  <c r="U26" i="6"/>
  <c r="T26" i="6"/>
  <c r="R26" i="6"/>
  <c r="Q26" i="6"/>
  <c r="P26" i="6"/>
  <c r="O26" i="6"/>
  <c r="N26" i="6"/>
  <c r="L26" i="6"/>
  <c r="K26" i="6"/>
  <c r="J26" i="6"/>
  <c r="I26" i="6"/>
  <c r="H26" i="6"/>
  <c r="G26" i="6"/>
  <c r="X25" i="6"/>
  <c r="W25" i="6"/>
  <c r="V25" i="6"/>
  <c r="U25" i="6"/>
  <c r="T25" i="6"/>
  <c r="R25" i="6"/>
  <c r="Q25" i="6"/>
  <c r="P25" i="6"/>
  <c r="O25" i="6"/>
  <c r="N25" i="6"/>
  <c r="L25" i="6"/>
  <c r="K25" i="6"/>
  <c r="J25" i="6"/>
  <c r="I25" i="6"/>
  <c r="H25" i="6"/>
  <c r="G25" i="6"/>
  <c r="X24" i="6"/>
  <c r="W24" i="6"/>
  <c r="V24" i="6"/>
  <c r="U24" i="6"/>
  <c r="T24" i="6"/>
  <c r="R24" i="6"/>
  <c r="Q24" i="6"/>
  <c r="P24" i="6"/>
  <c r="O24" i="6"/>
  <c r="N24" i="6"/>
  <c r="L24" i="6"/>
  <c r="K24" i="6"/>
  <c r="J24" i="6"/>
  <c r="I24" i="6"/>
  <c r="H24" i="6"/>
  <c r="G24" i="6"/>
  <c r="X23" i="6"/>
  <c r="W23" i="6"/>
  <c r="V23" i="6"/>
  <c r="U23" i="6"/>
  <c r="T23" i="6"/>
  <c r="R23" i="6"/>
  <c r="Q23" i="6"/>
  <c r="P23" i="6"/>
  <c r="O23" i="6"/>
  <c r="N23" i="6"/>
  <c r="L23" i="6"/>
  <c r="K23" i="6"/>
  <c r="J23" i="6"/>
  <c r="I23" i="6"/>
  <c r="H23" i="6"/>
  <c r="G23" i="6"/>
  <c r="X22" i="6"/>
  <c r="W22" i="6"/>
  <c r="V22" i="6"/>
  <c r="U22" i="6"/>
  <c r="T22" i="6"/>
  <c r="R22" i="6"/>
  <c r="Q22" i="6"/>
  <c r="P22" i="6"/>
  <c r="O22" i="6"/>
  <c r="N22" i="6"/>
  <c r="L22" i="6"/>
  <c r="K22" i="6"/>
  <c r="J22" i="6"/>
  <c r="I22" i="6"/>
  <c r="H22" i="6"/>
  <c r="G22" i="6"/>
  <c r="X21" i="6"/>
  <c r="W21" i="6"/>
  <c r="V21" i="6"/>
  <c r="U21" i="6"/>
  <c r="T21" i="6"/>
  <c r="R21" i="6"/>
  <c r="Q21" i="6"/>
  <c r="P21" i="6"/>
  <c r="O21" i="6"/>
  <c r="N21" i="6"/>
  <c r="L21" i="6"/>
  <c r="K21" i="6"/>
  <c r="J21" i="6"/>
  <c r="I21" i="6"/>
  <c r="H21" i="6"/>
  <c r="G21" i="6"/>
  <c r="X20" i="6"/>
  <c r="W20" i="6"/>
  <c r="V20" i="6"/>
  <c r="U20" i="6"/>
  <c r="T20" i="6"/>
  <c r="R20" i="6"/>
  <c r="Q20" i="6"/>
  <c r="P20" i="6"/>
  <c r="O20" i="6"/>
  <c r="N20" i="6"/>
  <c r="L20" i="6"/>
  <c r="K20" i="6"/>
  <c r="J20" i="6"/>
  <c r="I20" i="6"/>
  <c r="H20" i="6"/>
  <c r="G20" i="6"/>
  <c r="X19" i="6"/>
  <c r="W19" i="6"/>
  <c r="V19" i="6"/>
  <c r="U19" i="6"/>
  <c r="T19" i="6"/>
  <c r="R19" i="6"/>
  <c r="Q19" i="6"/>
  <c r="P19" i="6"/>
  <c r="O19" i="6"/>
  <c r="N19" i="6"/>
  <c r="L19" i="6"/>
  <c r="K19" i="6"/>
  <c r="J19" i="6"/>
  <c r="I19" i="6"/>
  <c r="H19" i="6"/>
  <c r="G19" i="6"/>
  <c r="X18" i="6"/>
  <c r="W18" i="6"/>
  <c r="V18" i="6"/>
  <c r="U18" i="6"/>
  <c r="T18" i="6"/>
  <c r="R18" i="6"/>
  <c r="Q18" i="6"/>
  <c r="P18" i="6"/>
  <c r="O18" i="6"/>
  <c r="N18" i="6"/>
  <c r="L18" i="6"/>
  <c r="K18" i="6"/>
  <c r="J18" i="6"/>
  <c r="I18" i="6"/>
  <c r="H18" i="6"/>
  <c r="G18" i="6"/>
  <c r="X17" i="6"/>
  <c r="W17" i="6"/>
  <c r="V17" i="6"/>
  <c r="U17" i="6"/>
  <c r="T17" i="6"/>
  <c r="R17" i="6"/>
  <c r="Q17" i="6"/>
  <c r="P17" i="6"/>
  <c r="O17" i="6"/>
  <c r="N17" i="6"/>
  <c r="L17" i="6"/>
  <c r="K17" i="6"/>
  <c r="J17" i="6"/>
  <c r="I17" i="6"/>
  <c r="H17" i="6"/>
  <c r="G17" i="6"/>
  <c r="X16" i="6"/>
  <c r="W16" i="6"/>
  <c r="V16" i="6"/>
  <c r="U16" i="6"/>
  <c r="T16" i="6"/>
  <c r="R16" i="6"/>
  <c r="Q16" i="6"/>
  <c r="P16" i="6"/>
  <c r="O16" i="6"/>
  <c r="N16" i="6"/>
  <c r="L16" i="6"/>
  <c r="K16" i="6"/>
  <c r="J16" i="6"/>
  <c r="I16" i="6"/>
  <c r="H16" i="6"/>
  <c r="G16" i="6"/>
  <c r="X15" i="6"/>
  <c r="W15" i="6"/>
  <c r="V15" i="6"/>
  <c r="U15" i="6"/>
  <c r="T15" i="6"/>
  <c r="R15" i="6"/>
  <c r="Q15" i="6"/>
  <c r="P15" i="6"/>
  <c r="O15" i="6"/>
  <c r="N15" i="6"/>
  <c r="L15" i="6"/>
  <c r="K15" i="6"/>
  <c r="J15" i="6"/>
  <c r="I15" i="6"/>
  <c r="H15" i="6"/>
  <c r="G15" i="6"/>
  <c r="X14" i="6"/>
  <c r="W14" i="6"/>
  <c r="V14" i="6"/>
  <c r="U14" i="6"/>
  <c r="T14" i="6"/>
  <c r="R14" i="6"/>
  <c r="Q14" i="6"/>
  <c r="P14" i="6"/>
  <c r="O14" i="6"/>
  <c r="N14" i="6"/>
  <c r="L14" i="6"/>
  <c r="K14" i="6"/>
  <c r="J14" i="6"/>
  <c r="I14" i="6"/>
  <c r="H14" i="6"/>
  <c r="G14" i="6"/>
  <c r="X13" i="6"/>
  <c r="W13" i="6"/>
  <c r="V13" i="6"/>
  <c r="U13" i="6"/>
  <c r="T13" i="6"/>
  <c r="S13" i="6"/>
  <c r="R13" i="6"/>
  <c r="Q13" i="6"/>
  <c r="P13" i="6"/>
  <c r="O13" i="6"/>
  <c r="N13" i="6"/>
  <c r="L13" i="6"/>
  <c r="K13" i="6"/>
  <c r="J13" i="6"/>
  <c r="I13" i="6"/>
  <c r="H13" i="6"/>
  <c r="G13" i="6"/>
  <c r="X12" i="6"/>
  <c r="W12" i="6"/>
  <c r="V12" i="6"/>
  <c r="U12" i="6"/>
  <c r="T12" i="6"/>
  <c r="R12" i="6"/>
  <c r="Q12" i="6"/>
  <c r="P12" i="6"/>
  <c r="O12" i="6"/>
  <c r="N12" i="6"/>
  <c r="L12" i="6"/>
  <c r="K12" i="6"/>
  <c r="J12" i="6"/>
  <c r="I12" i="6"/>
  <c r="H12" i="6"/>
  <c r="X11" i="6"/>
  <c r="W11" i="6"/>
  <c r="V11" i="6"/>
  <c r="U11" i="6"/>
  <c r="T11" i="6"/>
  <c r="R11" i="6"/>
  <c r="Q11" i="6"/>
  <c r="P11" i="6"/>
  <c r="O11" i="6"/>
  <c r="N11" i="6"/>
  <c r="L11" i="6"/>
  <c r="K11" i="6"/>
  <c r="J11" i="6"/>
  <c r="I11" i="6"/>
  <c r="H11" i="6"/>
  <c r="G11" i="6"/>
  <c r="X10" i="6"/>
  <c r="W10" i="6"/>
  <c r="V10" i="6"/>
  <c r="U10" i="6"/>
  <c r="T10" i="6"/>
  <c r="R10" i="6"/>
  <c r="Q10" i="6"/>
  <c r="P10" i="6"/>
  <c r="O10" i="6"/>
  <c r="N10" i="6"/>
  <c r="L10" i="6"/>
  <c r="K10" i="6"/>
  <c r="J10" i="6"/>
  <c r="I10" i="6"/>
  <c r="H10" i="6"/>
  <c r="G10" i="6"/>
  <c r="X9" i="6"/>
  <c r="W9" i="6"/>
  <c r="V9" i="6"/>
  <c r="U9" i="6"/>
  <c r="T9" i="6"/>
  <c r="R9" i="6"/>
  <c r="Q9" i="6"/>
  <c r="P9" i="6"/>
  <c r="O9" i="6"/>
  <c r="N9" i="6"/>
  <c r="L9" i="6"/>
  <c r="K9" i="6"/>
  <c r="J9" i="6"/>
  <c r="I9" i="6"/>
  <c r="H9" i="6"/>
  <c r="G9" i="6"/>
  <c r="X8" i="6"/>
  <c r="W8" i="6"/>
  <c r="V8" i="6"/>
  <c r="U8" i="6"/>
  <c r="T8" i="6"/>
  <c r="R8" i="6"/>
  <c r="Q8" i="6"/>
  <c r="P8" i="6"/>
  <c r="O8" i="6"/>
  <c r="N8" i="6"/>
  <c r="L8" i="6"/>
  <c r="K8" i="6"/>
  <c r="J8" i="6"/>
  <c r="I8" i="6"/>
  <c r="H8" i="6"/>
  <c r="G8" i="6"/>
  <c r="X7" i="6"/>
  <c r="W7" i="6"/>
  <c r="V7" i="6"/>
  <c r="U7" i="6"/>
  <c r="T7" i="6"/>
  <c r="R7" i="6"/>
  <c r="Q7" i="6"/>
  <c r="P7" i="6"/>
  <c r="O7" i="6"/>
  <c r="N7" i="6"/>
  <c r="L7" i="6"/>
  <c r="K7" i="6"/>
  <c r="J7" i="6"/>
  <c r="I7" i="6"/>
  <c r="H7" i="6"/>
  <c r="G7" i="6"/>
  <c r="X6" i="6"/>
  <c r="W6" i="6"/>
  <c r="V6" i="6"/>
  <c r="U6" i="6"/>
  <c r="T6" i="6"/>
  <c r="R6" i="6"/>
  <c r="Q6" i="6"/>
  <c r="P6" i="6"/>
  <c r="O6" i="6"/>
  <c r="N6" i="6"/>
  <c r="L6" i="6"/>
  <c r="K6" i="6"/>
  <c r="J6" i="6"/>
  <c r="I6" i="6"/>
  <c r="H6" i="6"/>
  <c r="G6" i="6"/>
  <c r="X5" i="6"/>
  <c r="W5" i="6"/>
  <c r="V5" i="6"/>
  <c r="U5" i="6"/>
  <c r="T5" i="6"/>
  <c r="R5" i="6"/>
  <c r="Q5" i="6"/>
  <c r="P5" i="6"/>
  <c r="O5" i="6"/>
  <c r="N5" i="6"/>
  <c r="L5" i="6"/>
  <c r="K5" i="6"/>
  <c r="J5" i="6"/>
  <c r="I5" i="6"/>
  <c r="H5" i="6"/>
  <c r="G5" i="6"/>
  <c r="X4" i="6"/>
  <c r="W4" i="6"/>
  <c r="V4" i="6"/>
  <c r="U4" i="6"/>
  <c r="T4" i="6"/>
  <c r="R4" i="6"/>
  <c r="Q4" i="6"/>
  <c r="P4" i="6"/>
  <c r="O4" i="6"/>
  <c r="N4" i="6"/>
  <c r="L4" i="6"/>
  <c r="K4" i="6"/>
  <c r="J4" i="6"/>
  <c r="I4" i="6"/>
  <c r="H4" i="6"/>
  <c r="G4" i="6"/>
  <c r="X3" i="6"/>
  <c r="W3" i="6"/>
  <c r="V3" i="6"/>
  <c r="U3" i="6"/>
  <c r="T3" i="6"/>
  <c r="R3" i="6"/>
  <c r="Q3" i="6"/>
  <c r="P3" i="6"/>
  <c r="O3" i="6"/>
  <c r="N3" i="6"/>
  <c r="L3" i="6"/>
  <c r="K3" i="6"/>
  <c r="J3" i="6"/>
  <c r="I3" i="6"/>
  <c r="H3" i="6"/>
  <c r="G3" i="6"/>
  <c r="X2" i="6"/>
  <c r="W2" i="6"/>
  <c r="V2" i="6"/>
  <c r="U2" i="6"/>
  <c r="T2" i="6"/>
  <c r="R2" i="6"/>
  <c r="Q2" i="6"/>
  <c r="P2" i="6"/>
  <c r="O2" i="6"/>
  <c r="N2" i="6"/>
  <c r="L2" i="6"/>
  <c r="K2" i="6"/>
  <c r="J2" i="6"/>
  <c r="I2" i="6"/>
  <c r="H2" i="6"/>
  <c r="G2" i="6"/>
  <c r="D7" i="14" l="1"/>
  <c r="E3" i="9"/>
</calcChain>
</file>

<file path=xl/sharedStrings.xml><?xml version="1.0" encoding="utf-8"?>
<sst xmlns="http://schemas.openxmlformats.org/spreadsheetml/2006/main" count="1454" uniqueCount="742">
  <si>
    <t>ふりがな</t>
    <phoneticPr fontId="2"/>
  </si>
  <si>
    <t>電　話　番　号</t>
    <rPh sb="0" eb="1">
      <t>デン</t>
    </rPh>
    <rPh sb="2" eb="3">
      <t>ハナシ</t>
    </rPh>
    <rPh sb="4" eb="5">
      <t>バン</t>
    </rPh>
    <rPh sb="6" eb="7">
      <t>ゴウ</t>
    </rPh>
    <phoneticPr fontId="2"/>
  </si>
  <si>
    <t>学校名</t>
    <rPh sb="0" eb="2">
      <t>ガッコウ</t>
    </rPh>
    <rPh sb="2" eb="3">
      <t>メイ</t>
    </rPh>
    <phoneticPr fontId="2"/>
  </si>
  <si>
    <t>―</t>
    <phoneticPr fontId="2"/>
  </si>
  <si>
    <t>Ｆ　Ａ　Ｘ</t>
    <phoneticPr fontId="2"/>
  </si>
  <si>
    <t>所在地</t>
    <rPh sb="0" eb="3">
      <t>ショザイチ</t>
    </rPh>
    <phoneticPr fontId="2"/>
  </si>
  <si>
    <t>監督</t>
    <rPh sb="0" eb="2">
      <t>カントク</t>
    </rPh>
    <phoneticPr fontId="2"/>
  </si>
  <si>
    <t>コーチ</t>
    <phoneticPr fontId="2"/>
  </si>
  <si>
    <t>マネージャー</t>
    <phoneticPr fontId="2"/>
  </si>
  <si>
    <t>主将</t>
    <rPh sb="0" eb="2">
      <t>シュショウ</t>
    </rPh>
    <phoneticPr fontId="2"/>
  </si>
  <si>
    <t>選手登録</t>
    <rPh sb="0" eb="2">
      <t>センシュ</t>
    </rPh>
    <rPh sb="2" eb="4">
      <t>トウロク</t>
    </rPh>
    <phoneticPr fontId="2"/>
  </si>
  <si>
    <t>ＮＯ</t>
    <phoneticPr fontId="2"/>
  </si>
  <si>
    <t>背番号</t>
    <rPh sb="0" eb="3">
      <t>セバンゴウ</t>
    </rPh>
    <phoneticPr fontId="2"/>
  </si>
  <si>
    <t>-</t>
    <phoneticPr fontId="2"/>
  </si>
  <si>
    <t>郵便番号</t>
    <rPh sb="0" eb="4">
      <t>ユウビンバンゴウ</t>
    </rPh>
    <phoneticPr fontId="2"/>
  </si>
  <si>
    <t>身長
(cm)</t>
    <rPh sb="0" eb="2">
      <t>シンチョウ</t>
    </rPh>
    <phoneticPr fontId="2"/>
  </si>
  <si>
    <t>掲載
許可</t>
    <rPh sb="0" eb="2">
      <t>ケイサイ</t>
    </rPh>
    <rPh sb="3" eb="5">
      <t>キョカ</t>
    </rPh>
    <phoneticPr fontId="2"/>
  </si>
  <si>
    <t>鶴見区</t>
  </si>
  <si>
    <t>横浜市立市場中学校</t>
  </si>
  <si>
    <t>横浜市立潮田中学校</t>
  </si>
  <si>
    <t>横浜市立末吉中学校</t>
  </si>
  <si>
    <t>横浜市立鶴見中学校</t>
  </si>
  <si>
    <t>横浜市立寺尾中学校</t>
  </si>
  <si>
    <t>横浜市立生麦中学校</t>
  </si>
  <si>
    <t>横浜市立寛政中学校</t>
  </si>
  <si>
    <t>横浜市立矢向中学校</t>
  </si>
  <si>
    <t>横浜市立上の宮中学校</t>
  </si>
  <si>
    <t>横浜市立松本中学校</t>
  </si>
  <si>
    <t>横浜市立六角橋中学校</t>
  </si>
  <si>
    <t>横浜市立栗田谷中学校</t>
  </si>
  <si>
    <t>横浜市立浦島丘中学校</t>
  </si>
  <si>
    <t>横浜市立神奈川中学校</t>
  </si>
  <si>
    <t>横浜市立錦台中学校</t>
  </si>
  <si>
    <t>横浜市立菅田中学校</t>
  </si>
  <si>
    <t>西区</t>
  </si>
  <si>
    <t>横浜市立老松中学校</t>
  </si>
  <si>
    <t>横浜市立岡野中学校</t>
  </si>
  <si>
    <t>横浜市立西中学校</t>
  </si>
  <si>
    <t>横浜市立軽井沢中学校</t>
  </si>
  <si>
    <t>中区</t>
  </si>
  <si>
    <t>横浜市立大鳥中学校</t>
  </si>
  <si>
    <t>横浜市立仲尾台中学校</t>
  </si>
  <si>
    <t>横浜市立富士見中学校</t>
  </si>
  <si>
    <t>横浜市立本牧中学校</t>
  </si>
  <si>
    <t>横浜市立港中学校</t>
  </si>
  <si>
    <t>横浜市立横浜吉田中学校</t>
  </si>
  <si>
    <t>保土ケ谷区</t>
  </si>
  <si>
    <t>横浜市立岩崎中学校</t>
  </si>
  <si>
    <t>横浜市立保土ヶ谷中学校</t>
  </si>
  <si>
    <t>横浜市立宮田中学校</t>
  </si>
  <si>
    <t>横浜市立岩井原中学校</t>
  </si>
  <si>
    <t>横浜市立西谷中学校</t>
  </si>
  <si>
    <t>横浜市立上菅田中学校</t>
  </si>
  <si>
    <t>横浜市立新井中学校 桜坂分校</t>
  </si>
  <si>
    <t>横浜市立橘中学校</t>
  </si>
  <si>
    <t>横浜市立根岸中学校</t>
  </si>
  <si>
    <t>横浜市立岡村中学校</t>
  </si>
  <si>
    <t>横浜市立汐見台中学校</t>
  </si>
  <si>
    <t>横浜市立森中学校</t>
  </si>
  <si>
    <t>横浜市立浜中学校</t>
  </si>
  <si>
    <t>横浜市立洋光台第一中学校</t>
  </si>
  <si>
    <t>横浜市立洋光台第二中学校</t>
  </si>
  <si>
    <t>青葉区</t>
  </si>
  <si>
    <t>横浜市立青葉台中学校</t>
  </si>
  <si>
    <t>横浜市立あざみ野中学校</t>
  </si>
  <si>
    <t>横浜市立市ヶ尾中学校</t>
  </si>
  <si>
    <t>横浜市立美しが丘中学校</t>
  </si>
  <si>
    <t>横浜市立鴨志田中学校</t>
  </si>
  <si>
    <t>横浜市立すすき野中学校</t>
  </si>
  <si>
    <t>横浜市立奈良中学校</t>
  </si>
  <si>
    <t>横浜市立みたけ台中学校</t>
  </si>
  <si>
    <t>横浜市立緑が丘中学校</t>
  </si>
  <si>
    <t>横浜市立もえぎ野中学校</t>
  </si>
  <si>
    <t>横浜市立山内中学校</t>
  </si>
  <si>
    <t>横浜市立谷本中学校</t>
  </si>
  <si>
    <t>横浜市立あかね台中学校</t>
  </si>
  <si>
    <t>横浜市立旭中学校</t>
  </si>
  <si>
    <t>横浜市立旭北中学校</t>
  </si>
  <si>
    <t>横浜市立今宿中学校</t>
  </si>
  <si>
    <t>横浜市立上白根中学校</t>
  </si>
  <si>
    <t>横浜市立希望が丘中学校</t>
  </si>
  <si>
    <t>横浜市立左近山中学校</t>
  </si>
  <si>
    <t>横浜市立都岡中学校</t>
  </si>
  <si>
    <t>横浜市立鶴ヶ峯中学校</t>
  </si>
  <si>
    <t>横浜市立本宿中学校</t>
  </si>
  <si>
    <t>横浜市立万騎が原中学校</t>
  </si>
  <si>
    <t>横浜市立南希望が丘中学校</t>
  </si>
  <si>
    <t>横浜市立若葉台中学校</t>
  </si>
  <si>
    <t>金沢区</t>
  </si>
  <si>
    <t>横浜市立六浦中学校</t>
  </si>
  <si>
    <t>横浜市立大道中学校</t>
  </si>
  <si>
    <t>横浜市立釜利谷中学校</t>
  </si>
  <si>
    <t>横浜市立西金沢中学校</t>
  </si>
  <si>
    <t>横浜市立金沢中学校</t>
  </si>
  <si>
    <t>横浜市立西柴中学校</t>
  </si>
  <si>
    <t>横浜市立並木中学校</t>
  </si>
  <si>
    <t>横浜市立富岡中学校</t>
  </si>
  <si>
    <t>横浜市立小田中学校</t>
  </si>
  <si>
    <t>横浜市立富岡東中学校</t>
  </si>
  <si>
    <t>港北区</t>
  </si>
  <si>
    <t>横浜市立城郷中学校</t>
  </si>
  <si>
    <t>横浜市立大綱中学校</t>
  </si>
  <si>
    <t>横浜市立高田中学校</t>
  </si>
  <si>
    <t>横浜市立新田中学校</t>
  </si>
  <si>
    <t>横浜市立新羽中学校</t>
  </si>
  <si>
    <t>横浜市立日吉台中学校</t>
  </si>
  <si>
    <t>横浜市立日吉台西中学校</t>
  </si>
  <si>
    <t>横浜市立篠原中学校</t>
  </si>
  <si>
    <t>横浜市立樽町中学校</t>
  </si>
  <si>
    <t>都筑区</t>
  </si>
  <si>
    <t>横浜市立中川中学校</t>
  </si>
  <si>
    <t>横浜市立中川西中学校</t>
  </si>
  <si>
    <t>横浜市立茅ケ崎中学校</t>
  </si>
  <si>
    <t>横浜市立荏田南中学校</t>
  </si>
  <si>
    <t>横浜市立都田中学校</t>
  </si>
  <si>
    <t>横浜市立川和中学校</t>
  </si>
  <si>
    <t>横浜市立東山田中学校</t>
  </si>
  <si>
    <t>横浜市立早渕中学校</t>
  </si>
  <si>
    <t>緑区</t>
  </si>
  <si>
    <t>横浜市立鴨居中学校</t>
  </si>
  <si>
    <t>横浜市立霧が丘中学校</t>
  </si>
  <si>
    <t>横浜市立田奈中学校</t>
  </si>
  <si>
    <t>横浜市立十日市場中学校</t>
  </si>
  <si>
    <t>横浜市立中山中学校</t>
  </si>
  <si>
    <t>横浜市立東鴨居中学校</t>
  </si>
  <si>
    <t>港南区</t>
  </si>
  <si>
    <t>横浜市立丸山台中学校</t>
  </si>
  <si>
    <t>横浜市立芹が谷中学校</t>
  </si>
  <si>
    <t>横浜市立港南台第一中学校</t>
  </si>
  <si>
    <t>横浜市立港南中学校</t>
  </si>
  <si>
    <t>横浜市立笹下中学校</t>
  </si>
  <si>
    <t>横浜市立上永谷中学校</t>
  </si>
  <si>
    <t>横浜市立東永谷中学校</t>
  </si>
  <si>
    <t>横浜市立日限山中学校</t>
  </si>
  <si>
    <t>横浜市立日野南中学校</t>
  </si>
  <si>
    <t>横浜市立南高等学校附属中学校</t>
  </si>
  <si>
    <t>横浜市立野庭中学校</t>
  </si>
  <si>
    <t>栄区</t>
  </si>
  <si>
    <t>横浜市立飯島中学校</t>
  </si>
  <si>
    <t>横浜市立桂台中学校</t>
  </si>
  <si>
    <t>横浜市立上郷中学校</t>
  </si>
  <si>
    <t>横浜市立小山台中学校</t>
  </si>
  <si>
    <t>横浜市立庄戸中学校</t>
  </si>
  <si>
    <t>横浜市立西本郷中学校</t>
  </si>
  <si>
    <t>横浜市立本郷中学校</t>
  </si>
  <si>
    <t>瀬谷区</t>
  </si>
  <si>
    <t>横浜市立下瀬谷中学校</t>
  </si>
  <si>
    <t>横浜市立原中学校</t>
  </si>
  <si>
    <t>横浜市立南瀬谷中学校</t>
  </si>
  <si>
    <t>横浜市立東野中学校</t>
  </si>
  <si>
    <t>横浜市立瀬谷中学校</t>
  </si>
  <si>
    <t>南区</t>
  </si>
  <si>
    <t>横浜市立共進中学校</t>
  </si>
  <si>
    <t>横浜市立平楽中学校</t>
  </si>
  <si>
    <t>横浜市立蒔田中学校</t>
  </si>
  <si>
    <t>横浜市立南中学校</t>
  </si>
  <si>
    <t>横浜市立南が丘中学校</t>
  </si>
  <si>
    <t>横浜市立永田中学校</t>
  </si>
  <si>
    <t>横浜市立藤の木中学校</t>
  </si>
  <si>
    <t>戸塚区</t>
  </si>
  <si>
    <t>横浜市立名瀬中学校</t>
  </si>
  <si>
    <t>横浜市立舞岡中学校</t>
  </si>
  <si>
    <t>横浜市立境木中学校</t>
  </si>
  <si>
    <t>横浜市立豊田中学校</t>
  </si>
  <si>
    <t>横浜市立汲沢中学校</t>
  </si>
  <si>
    <t>横浜市立深谷中学校</t>
  </si>
  <si>
    <t>横浜市立大正中学校</t>
  </si>
  <si>
    <t>横浜市立秋葉中学校</t>
  </si>
  <si>
    <t>横浜市立戸塚中学校</t>
  </si>
  <si>
    <t>横浜市立平戸中学校</t>
  </si>
  <si>
    <t>横浜市立南戸塚中学校</t>
  </si>
  <si>
    <t>泉区</t>
  </si>
  <si>
    <t>横浜市立岡津中学校</t>
  </si>
  <si>
    <t>横浜市立中和田中学校</t>
  </si>
  <si>
    <t>横浜市立泉が丘中学校</t>
  </si>
  <si>
    <t>横浜市立中田中学校</t>
  </si>
  <si>
    <t>横浜市立上飯田中学校</t>
  </si>
  <si>
    <t>横浜市立いずみ野中学校</t>
  </si>
  <si>
    <t>横浜市立領家中学校</t>
  </si>
  <si>
    <t>横浜国立大学教育人間科学部附属横浜中学校</t>
  </si>
  <si>
    <t>聖ヨゼフ学園中学校</t>
  </si>
  <si>
    <t>橘学苑中学校</t>
  </si>
  <si>
    <t>鶴見大学附属中学校</t>
  </si>
  <si>
    <t>神奈川区</t>
  </si>
  <si>
    <t>浅野中学校</t>
  </si>
  <si>
    <t>神奈川学園中学校</t>
  </si>
  <si>
    <t>捜真女学校中学部</t>
  </si>
  <si>
    <t>横浜創英中学校</t>
  </si>
  <si>
    <t>聖光学院中学校</t>
  </si>
  <si>
    <t>フェリス女学院中学校</t>
  </si>
  <si>
    <t>横浜共立学園中学校</t>
  </si>
  <si>
    <t>横浜女学院中学校</t>
  </si>
  <si>
    <t>横浜雙葉中学校</t>
  </si>
  <si>
    <t>磯子区</t>
  </si>
  <si>
    <t>星槎学園中等部青葉校</t>
  </si>
  <si>
    <t>桐蔭学園中学校</t>
  </si>
  <si>
    <t>桐蔭学園中等教育学校</t>
  </si>
  <si>
    <t>旭区</t>
  </si>
  <si>
    <t>星槎中学校</t>
  </si>
  <si>
    <t>横浜富士見丘学園中等教育学校</t>
  </si>
  <si>
    <t>関東学院六浦中学校</t>
  </si>
  <si>
    <t>横浜中学校</t>
  </si>
  <si>
    <t>慶應義塾普通部</t>
  </si>
  <si>
    <t>日本大学中学校</t>
  </si>
  <si>
    <t>武相中学校</t>
  </si>
  <si>
    <t>サレジオ学院中学校</t>
  </si>
  <si>
    <t>中央大学附属横浜中学校</t>
  </si>
  <si>
    <t>神奈川大学附属中学校</t>
  </si>
  <si>
    <t>森村学園中等部</t>
  </si>
  <si>
    <t>横浜国際女学院翠陵中学校</t>
  </si>
  <si>
    <t>山手学院中学校</t>
  </si>
  <si>
    <t>横浜隼人中学校</t>
  </si>
  <si>
    <t>関東学院中学校</t>
  </si>
  <si>
    <t>横浜英和女学院中学校</t>
  </si>
  <si>
    <t>公文国際学園中等部</t>
  </si>
  <si>
    <t>川崎区</t>
  </si>
  <si>
    <t>川崎市立大師中学校</t>
  </si>
  <si>
    <t>川崎市立南大師中学校</t>
  </si>
  <si>
    <t>川崎市立川中島中学校</t>
  </si>
  <si>
    <t>川崎市立桜本中学校</t>
  </si>
  <si>
    <t>川崎市立臨港中学校</t>
  </si>
  <si>
    <t>川崎市立田島中学校</t>
  </si>
  <si>
    <t>川崎市立京町中学校</t>
  </si>
  <si>
    <t>川崎市立渡田中学校</t>
  </si>
  <si>
    <t>川崎市立富士見中学校</t>
  </si>
  <si>
    <t>川崎市立川崎中学校</t>
  </si>
  <si>
    <t>幸区</t>
  </si>
  <si>
    <t>川崎市立塚越中学校</t>
  </si>
  <si>
    <t>川崎市立日吉中学校</t>
  </si>
  <si>
    <t>川崎市立南加瀬中学校</t>
  </si>
  <si>
    <t>川崎市立南河原中学校</t>
  </si>
  <si>
    <t>川崎市立御幸中学校</t>
  </si>
  <si>
    <t>中原区</t>
  </si>
  <si>
    <t>川崎市立平間中学校</t>
  </si>
  <si>
    <t>川崎市立玉川中学校</t>
  </si>
  <si>
    <t>川崎市立中原中学校</t>
  </si>
  <si>
    <t>川崎市立西中原中学校</t>
  </si>
  <si>
    <t>川崎市立住吉中学校</t>
  </si>
  <si>
    <t>川崎市立今井中学校</t>
  </si>
  <si>
    <t>川崎市立井田中学校</t>
  </si>
  <si>
    <t>川崎市立宮内中学校</t>
  </si>
  <si>
    <t>高津区</t>
  </si>
  <si>
    <t>川崎市立高津中学校</t>
  </si>
  <si>
    <t>川崎市立東高津中学校</t>
  </si>
  <si>
    <t>川崎市立西高津中学校</t>
  </si>
  <si>
    <t>川崎市立橘中学校</t>
  </si>
  <si>
    <t>川崎市立東橘中学校</t>
  </si>
  <si>
    <t>宮前区</t>
  </si>
  <si>
    <t>川崎市立有馬中学校　</t>
  </si>
  <si>
    <t>川崎市立平中学校</t>
  </si>
  <si>
    <t>川崎市立犬蔵中学校　　</t>
  </si>
  <si>
    <t>川崎市立野川中学校</t>
  </si>
  <si>
    <t>川崎市立菅生中学校　　</t>
  </si>
  <si>
    <t>川崎市立宮前平中学校</t>
  </si>
  <si>
    <t>川崎市立宮崎中学校　　</t>
  </si>
  <si>
    <t>川崎市立向丘中学校</t>
  </si>
  <si>
    <t>麻生区</t>
  </si>
  <si>
    <t>川崎市立西生田中学校</t>
  </si>
  <si>
    <t>川崎市立長沢中学校</t>
  </si>
  <si>
    <t>川崎市立王禅寺中央中学校</t>
  </si>
  <si>
    <t>川崎市立柿生中学校</t>
  </si>
  <si>
    <t>川崎市立白鳥中学校</t>
  </si>
  <si>
    <t>川崎市立金程中学校</t>
  </si>
  <si>
    <t>川崎市立麻生中学校</t>
  </si>
  <si>
    <t>川崎市立はるひ野中学校</t>
  </si>
  <si>
    <t>多摩区</t>
  </si>
  <si>
    <t>川崎市立稲田中学校</t>
  </si>
  <si>
    <t>川崎市立菅中学校</t>
  </si>
  <si>
    <t>川崎市立生田中学校</t>
  </si>
  <si>
    <t>川崎市立中野島中学校</t>
  </si>
  <si>
    <t>川崎市立南菅中学校</t>
  </si>
  <si>
    <t>川崎市立南生田中学校</t>
  </si>
  <si>
    <t>川崎市立枡形中学校</t>
  </si>
  <si>
    <t>大西学園中学校</t>
  </si>
  <si>
    <t>法政大学第二中学校</t>
  </si>
  <si>
    <t>洗足学園中学校</t>
  </si>
  <si>
    <t>桐光学園中学校</t>
  </si>
  <si>
    <t>カリタス女子中学校</t>
  </si>
  <si>
    <t>日本女子大学附属中学校</t>
  </si>
  <si>
    <t>相模原市立相原中学校</t>
  </si>
  <si>
    <t>相模原市立青根中学校</t>
  </si>
  <si>
    <t>相模原市立青野原中学校</t>
  </si>
  <si>
    <t>相模原市立旭中学校</t>
  </si>
  <si>
    <t>相模原市立内郷中学校</t>
  </si>
  <si>
    <t>相模原市立内出中学校</t>
  </si>
  <si>
    <t>相模原市立大沢中学校</t>
  </si>
  <si>
    <t>相模原市立串川中学校</t>
  </si>
  <si>
    <t>相模原市立相模丘中学校</t>
  </si>
  <si>
    <t>相模原市立鳥屋中学校</t>
  </si>
  <si>
    <t>相模原市立中沢中学校</t>
  </si>
  <si>
    <t>相模原市立中野中学校</t>
  </si>
  <si>
    <t>相模原市立藤野中学校</t>
  </si>
  <si>
    <t>相模原市立北相中学校</t>
  </si>
  <si>
    <t>中央区</t>
  </si>
  <si>
    <t>相模原市立大野北中学校</t>
  </si>
  <si>
    <t>相模原市立小山中学校</t>
  </si>
  <si>
    <t>相模原市立上溝中学校</t>
  </si>
  <si>
    <t>相模原市立上溝南中学校</t>
  </si>
  <si>
    <t>相模原市立共和中学校</t>
  </si>
  <si>
    <t>相模原市立清新中学校</t>
  </si>
  <si>
    <t>相模原市立田名中学校</t>
  </si>
  <si>
    <t>相模原市立中央中学校</t>
  </si>
  <si>
    <t>相模原市立緑が丘中学校</t>
  </si>
  <si>
    <t>相模原市立弥栄中学校</t>
  </si>
  <si>
    <t>相模原市立由野台中学校</t>
  </si>
  <si>
    <t>神奈川県立相模原中等教育学校</t>
  </si>
  <si>
    <t>相模原市立麻溝台中学校</t>
  </si>
  <si>
    <t>相模原市立鵜野森中学校</t>
  </si>
  <si>
    <t>相模原市立大野台中学校</t>
  </si>
  <si>
    <t>相模原市立大野南中学校</t>
  </si>
  <si>
    <t>相模原市立上鶴間中学校</t>
  </si>
  <si>
    <t>相模原市立相模台中学校</t>
  </si>
  <si>
    <t>相模原市立新町中学校</t>
  </si>
  <si>
    <t>相模原市立相武台中学校</t>
  </si>
  <si>
    <t>相模原市立相陽中学校</t>
  </si>
  <si>
    <t>相模原市立東林中学校</t>
  </si>
  <si>
    <t>相模原市立谷口中学校</t>
  </si>
  <si>
    <t>相模原市立若草中学校</t>
  </si>
  <si>
    <t>シュタイナー学園中等部</t>
  </si>
  <si>
    <t>相模女子大学中学部</t>
  </si>
  <si>
    <t>東海大学付属相模高等学校中等部</t>
  </si>
  <si>
    <t>横須賀市</t>
  </si>
  <si>
    <t>横須賀市立坂本中学校</t>
  </si>
  <si>
    <t>横須賀市立衣笠中学校</t>
  </si>
  <si>
    <t>横須賀市立浦賀中学校</t>
  </si>
  <si>
    <t>横須賀市立鴨居中学校</t>
  </si>
  <si>
    <t>横須賀市立岩戸中学校</t>
  </si>
  <si>
    <t>横須賀市立久里浜中学校</t>
  </si>
  <si>
    <t>横須賀市立公郷中学校</t>
  </si>
  <si>
    <t>横須賀市立常葉中学校</t>
  </si>
  <si>
    <t>横須賀市立神明中学校</t>
  </si>
  <si>
    <t>横須賀市立大津中学校</t>
  </si>
  <si>
    <t>横須賀市立大楠中学校</t>
  </si>
  <si>
    <t>横須賀市立大矢部中学校</t>
  </si>
  <si>
    <t>横須賀市立鷹取中学校</t>
  </si>
  <si>
    <t>横須賀市立池上中学校</t>
  </si>
  <si>
    <t>横須賀市立長井中学校</t>
  </si>
  <si>
    <t>横須賀市立長沢中学校</t>
  </si>
  <si>
    <t>横須賀市立追浜中学校</t>
  </si>
  <si>
    <t>横須賀市立田浦中学校</t>
  </si>
  <si>
    <t>横須賀市立馬堀中学校</t>
  </si>
  <si>
    <t>横須賀市立不入斗中学校</t>
  </si>
  <si>
    <t>横須賀市立武山中学校</t>
  </si>
  <si>
    <t>横須賀市立北下浦中学校</t>
  </si>
  <si>
    <t>横須賀市立野比中学校</t>
  </si>
  <si>
    <t>三浦市</t>
  </si>
  <si>
    <t>三浦市立三崎中学校</t>
  </si>
  <si>
    <t>三浦市立初声中学校</t>
  </si>
  <si>
    <t>三浦市立上原中学校</t>
  </si>
  <si>
    <t>三浦市立南下浦中学校</t>
  </si>
  <si>
    <t>逗子市</t>
  </si>
  <si>
    <t>逗子市立逗子中学校</t>
  </si>
  <si>
    <t>逗子市立久木中学校</t>
  </si>
  <si>
    <t>逗子市立沼間中学校</t>
  </si>
  <si>
    <t>葉山町立葉山中学校</t>
  </si>
  <si>
    <t>葉山町立南郷中学校</t>
  </si>
  <si>
    <t>緑ヶ丘女子中学校</t>
  </si>
  <si>
    <t>横須賀学院中学校</t>
  </si>
  <si>
    <t>逗子開成中学校</t>
  </si>
  <si>
    <t>聖和学院中学校</t>
  </si>
  <si>
    <t>藤沢市</t>
  </si>
  <si>
    <t>藤沢市立羽鳥中学校</t>
  </si>
  <si>
    <t>藤沢市立御所見中学校</t>
  </si>
  <si>
    <t>藤沢市立高浜中学校</t>
  </si>
  <si>
    <t>藤沢市立鵠沼中学校</t>
  </si>
  <si>
    <t>藤沢市立秋葉台中学校</t>
  </si>
  <si>
    <t>藤沢市立湘南台中学校</t>
  </si>
  <si>
    <t>藤沢市立片瀬中学校</t>
  </si>
  <si>
    <t>藤沢市立湘洋中学校</t>
  </si>
  <si>
    <t>藤沢市立善行中学校</t>
  </si>
  <si>
    <t>藤沢市立村岡中学校</t>
  </si>
  <si>
    <t>藤沢市立大清水中学校</t>
  </si>
  <si>
    <t>藤沢市立大庭中学校</t>
  </si>
  <si>
    <t>藤沢市立第一中学校</t>
  </si>
  <si>
    <t>藤沢市立滝の沢中学校</t>
  </si>
  <si>
    <t>藤沢市立長後中学校</t>
  </si>
  <si>
    <t>藤沢市立藤ケ岡中学校</t>
  </si>
  <si>
    <t>藤沢市立明治中学校</t>
  </si>
  <si>
    <t>藤沢市立六会中学校</t>
  </si>
  <si>
    <t>藤沢市立高倉中学校</t>
  </si>
  <si>
    <t>鎌倉市</t>
  </si>
  <si>
    <t>鎌倉市立第一中学校</t>
  </si>
  <si>
    <t>鎌倉市立第二中学校</t>
  </si>
  <si>
    <t>鎌倉市立大船中学校</t>
  </si>
  <si>
    <t>鎌倉市立岩瀬中学校</t>
  </si>
  <si>
    <t>鎌倉市立玉縄中学校</t>
  </si>
  <si>
    <t>鎌倉市立御成中学校</t>
  </si>
  <si>
    <t>鎌倉市立腰越中学校</t>
  </si>
  <si>
    <t>鎌倉市立手広中学校</t>
  </si>
  <si>
    <t>鎌倉市立深沢中学校</t>
  </si>
  <si>
    <t>茅ヶ崎市</t>
  </si>
  <si>
    <t>茅ヶ崎市立鶴嶺中学校</t>
  </si>
  <si>
    <t>茅ヶ崎市立円蔵中学校</t>
  </si>
  <si>
    <t>茅ヶ崎市立松林中学校</t>
  </si>
  <si>
    <t>茅ヶ崎市立松浪中学校</t>
  </si>
  <si>
    <t>茅ヶ崎市立西浜中学校</t>
  </si>
  <si>
    <t>茅ヶ崎市立赤羽根中学校</t>
  </si>
  <si>
    <t>茅ヶ崎市立第一中学校</t>
  </si>
  <si>
    <t>茅ヶ崎市立中島中学校</t>
  </si>
  <si>
    <t>茅ヶ崎市立鶴が台中学校</t>
  </si>
  <si>
    <t>茅ヶ崎市立梅田中学校</t>
  </si>
  <si>
    <t>茅ヶ崎市立萩園中学校</t>
  </si>
  <si>
    <t>茅ヶ崎市立浜須賀中学校</t>
  </si>
  <si>
    <t>茅ヶ崎市立北陽中学校</t>
  </si>
  <si>
    <t>高座郡</t>
  </si>
  <si>
    <t>寒川町立旭が丘中学校</t>
  </si>
  <si>
    <t>寒川町立寒川中学校</t>
  </si>
  <si>
    <t>寒川町立寒川東中学校</t>
  </si>
  <si>
    <t>横浜国立大学教育人間科学部附属鎌倉中学校</t>
  </si>
  <si>
    <t>慶應義塾湘南藤沢中等部</t>
  </si>
  <si>
    <t>湘南学園中学校</t>
  </si>
  <si>
    <t>湘南白百合学園中学校</t>
  </si>
  <si>
    <t>藤嶺学園藤沢中学校</t>
  </si>
  <si>
    <t>日本大学藤沢中学校</t>
  </si>
  <si>
    <t>聖園女学院中学校</t>
  </si>
  <si>
    <t>栄光学園中学校</t>
  </si>
  <si>
    <t>鎌倉学園中学校</t>
  </si>
  <si>
    <t>鎌倉女学院中学校</t>
  </si>
  <si>
    <t>鎌倉女子大学中等部</t>
  </si>
  <si>
    <t>北鎌倉女子学園中学校</t>
  </si>
  <si>
    <t>清泉女学院中学校</t>
  </si>
  <si>
    <t>アレセイア湘南中学校</t>
  </si>
  <si>
    <t>平塚市</t>
  </si>
  <si>
    <t>神奈川県立平塚中等教育学校</t>
  </si>
  <si>
    <t>平塚市立旭陵中学校</t>
  </si>
  <si>
    <t>平塚市立横内中学校</t>
  </si>
  <si>
    <t>平塚市立金旭中学校</t>
  </si>
  <si>
    <t>平塚市立金目中学校</t>
  </si>
  <si>
    <t>平塚市立江陽中学校</t>
  </si>
  <si>
    <t>平塚市立山城中学校</t>
  </si>
  <si>
    <t>平塚市立春日野中学校</t>
  </si>
  <si>
    <t>平塚市立神田中学校</t>
  </si>
  <si>
    <t>平塚市立神明中学校</t>
  </si>
  <si>
    <t>平塚市立太洋中学校</t>
  </si>
  <si>
    <t>平塚市立大住中学校</t>
  </si>
  <si>
    <t>平塚市立大野中学校</t>
  </si>
  <si>
    <t>平塚市立中原中学校</t>
  </si>
  <si>
    <t>平塚市立土沢中学校</t>
  </si>
  <si>
    <t>平塚市立浜岳中学校</t>
  </si>
  <si>
    <t>秦野市</t>
  </si>
  <si>
    <t>秦野市立本町中学校</t>
  </si>
  <si>
    <t>秦野市立東中学校</t>
  </si>
  <si>
    <t>秦野市立西中学校</t>
  </si>
  <si>
    <t>秦野市立南中学校</t>
  </si>
  <si>
    <t>秦野市立北中学校</t>
  </si>
  <si>
    <t>秦野市立大根中学校</t>
  </si>
  <si>
    <t>秦野市立鶴巻中学校</t>
  </si>
  <si>
    <t>秦野市立渋沢中学校</t>
  </si>
  <si>
    <t>秦野市立南が丘中学校</t>
  </si>
  <si>
    <t>伊勢原市</t>
  </si>
  <si>
    <t>伊勢原市立伊勢原中学校</t>
  </si>
  <si>
    <t>伊勢原市立中沢中学校</t>
  </si>
  <si>
    <t>伊勢原市立山王中学校</t>
  </si>
  <si>
    <t>伊勢原市立成瀬中学校</t>
  </si>
  <si>
    <t>中郡</t>
  </si>
  <si>
    <t>大磯町立大磯中学校</t>
  </si>
  <si>
    <t>大磯町立国府中学校 生沢分校</t>
  </si>
  <si>
    <t>二宮町立二宮中学校</t>
  </si>
  <si>
    <t>二宮町立二宮西中学校</t>
  </si>
  <si>
    <t>自修館中等教育学校</t>
  </si>
  <si>
    <t>聖ステパノ学園中学校</t>
  </si>
  <si>
    <t>大和市</t>
  </si>
  <si>
    <t>大和市立大和中学校</t>
  </si>
  <si>
    <t>大和市立渋谷中学校</t>
  </si>
  <si>
    <t>大和市立光丘中学校</t>
  </si>
  <si>
    <t>大和市立つきみ野中学校</t>
  </si>
  <si>
    <t>大和市立引地台中学校</t>
  </si>
  <si>
    <t>大和市立下福田中学校</t>
  </si>
  <si>
    <t>大和市立上和田中学校</t>
  </si>
  <si>
    <t>大和市立鶴間中学校</t>
  </si>
  <si>
    <t>大和市立南林間中学校</t>
  </si>
  <si>
    <t>厚木市</t>
  </si>
  <si>
    <t>厚木市立厚木中学校</t>
  </si>
  <si>
    <t>厚木市立依知中学校</t>
  </si>
  <si>
    <t>厚木市立玉川中学校</t>
  </si>
  <si>
    <t>厚木市立東名中学校</t>
  </si>
  <si>
    <t>厚木市立南毛利中学校</t>
  </si>
  <si>
    <t>厚木市立藤塚中学校</t>
  </si>
  <si>
    <t>厚木市立睦合中学校</t>
  </si>
  <si>
    <t>厚木市立睦合東中学校</t>
  </si>
  <si>
    <t>厚木市立林中学校</t>
  </si>
  <si>
    <t>厚木市立森の里中学校</t>
  </si>
  <si>
    <t>厚木市立荻野中学校</t>
  </si>
  <si>
    <t>厚木市立小鮎中学校</t>
  </si>
  <si>
    <t>厚木市立相川中学校</t>
  </si>
  <si>
    <t>愛甲郡</t>
  </si>
  <si>
    <t>愛川町立愛川中学校</t>
  </si>
  <si>
    <t>愛川町立愛川中原中学校</t>
  </si>
  <si>
    <t>愛川町立愛川東中学校</t>
  </si>
  <si>
    <t>清川村立緑中学校</t>
  </si>
  <si>
    <t>清川村立宮ヶ瀬中学校</t>
  </si>
  <si>
    <t>座間市</t>
  </si>
  <si>
    <t>座間市立座間中学校</t>
  </si>
  <si>
    <t>座間市立西中学校</t>
  </si>
  <si>
    <t>座間市立東中学校</t>
  </si>
  <si>
    <t>座間市立栗原中学校</t>
  </si>
  <si>
    <t>座間市立相模中学校</t>
  </si>
  <si>
    <t>座間市立南中学校</t>
  </si>
  <si>
    <t>海老名市</t>
  </si>
  <si>
    <t>海老名市立有馬中学校</t>
  </si>
  <si>
    <t>海老名市立今泉中学校</t>
  </si>
  <si>
    <t>海老名市立海老名中学校</t>
  </si>
  <si>
    <t>海老名市立大谷中学校</t>
  </si>
  <si>
    <t>海老名市立海西中学校</t>
  </si>
  <si>
    <t>海老名市立柏ヶ谷中学校</t>
  </si>
  <si>
    <t>綾瀬市</t>
  </si>
  <si>
    <t>綾瀬市立綾瀬中学校</t>
  </si>
  <si>
    <t>綾瀬市立綾北中学校</t>
  </si>
  <si>
    <t>綾瀬市立城山中学校</t>
  </si>
  <si>
    <t>綾瀬市立北の台中学校</t>
  </si>
  <si>
    <t>綾瀬市立春日台中学校</t>
  </si>
  <si>
    <t>聖セシリア女子中学校</t>
  </si>
  <si>
    <t>小田原市</t>
  </si>
  <si>
    <t>小田原市立城山中学校</t>
  </si>
  <si>
    <t>小田原市立白鴎中学校</t>
  </si>
  <si>
    <t>小田原市立白山中学校</t>
  </si>
  <si>
    <t>小田原市立城南中学校</t>
  </si>
  <si>
    <t>小田原市立鴨宮中学校</t>
  </si>
  <si>
    <t>小田原市立千代中学校</t>
  </si>
  <si>
    <t>小田原市立国府津中学校</t>
  </si>
  <si>
    <t>小田原市立酒匂中学校</t>
  </si>
  <si>
    <t>小田原市立泉中学校</t>
  </si>
  <si>
    <t>小田原市立城北中学校</t>
  </si>
  <si>
    <t>小田原市立橘中学校</t>
  </si>
  <si>
    <t>南足柄市</t>
  </si>
  <si>
    <t>南足柄市立岡本中学校</t>
  </si>
  <si>
    <t>南足柄市立足柄台中学校</t>
  </si>
  <si>
    <t>南足柄市立南足柄中学校</t>
  </si>
  <si>
    <t>足柄上郡</t>
  </si>
  <si>
    <t>中井町立中井中学校</t>
  </si>
  <si>
    <t>大井町立湘光中学校</t>
  </si>
  <si>
    <t>松田町立松田中学校</t>
  </si>
  <si>
    <t>松田町立寄中学校</t>
  </si>
  <si>
    <t>山北町立山北中学校</t>
  </si>
  <si>
    <t>山北町立清水中学校</t>
  </si>
  <si>
    <t>開成町立文命中学校</t>
  </si>
  <si>
    <t>足柄下郡</t>
  </si>
  <si>
    <t>箱根町立箱根中学校</t>
  </si>
  <si>
    <t>真鶴町立真鶴中学校</t>
  </si>
  <si>
    <t>湯河原町立湯河原中学校</t>
  </si>
  <si>
    <t>相洋中学校</t>
  </si>
  <si>
    <t>函嶺白百合学園中学校</t>
  </si>
  <si>
    <t>姓</t>
    <rPh sb="0" eb="1">
      <t>セイ</t>
    </rPh>
    <phoneticPr fontId="2"/>
  </si>
  <si>
    <t>名</t>
    <rPh sb="0" eb="1">
      <t>メイ</t>
    </rPh>
    <phoneticPr fontId="2"/>
  </si>
  <si>
    <t>○</t>
  </si>
  <si>
    <t>どちらかに○</t>
    <phoneticPr fontId="2"/>
  </si>
  <si>
    <t>男子1・女子2</t>
    <rPh sb="0" eb="2">
      <t>ダンシ</t>
    </rPh>
    <rPh sb="4" eb="6">
      <t>ジョシ</t>
    </rPh>
    <phoneticPr fontId="2"/>
  </si>
  <si>
    <t>チーム番号</t>
    <rPh sb="3" eb="5">
      <t>バンゴウ</t>
    </rPh>
    <phoneticPr fontId="2"/>
  </si>
  <si>
    <t>ブロック</t>
    <phoneticPr fontId="2"/>
  </si>
  <si>
    <t>チーム番号</t>
    <rPh sb="3" eb="5">
      <t>バンゴウ</t>
    </rPh>
    <phoneticPr fontId="11"/>
  </si>
  <si>
    <t>ブロック</t>
    <phoneticPr fontId="11"/>
  </si>
  <si>
    <t>学校名</t>
    <rPh sb="0" eb="2">
      <t>ガッコウ</t>
    </rPh>
    <rPh sb="2" eb="3">
      <t>メイ</t>
    </rPh>
    <phoneticPr fontId="11"/>
  </si>
  <si>
    <t>横浜</t>
    <phoneticPr fontId="11"/>
  </si>
  <si>
    <t>横浜</t>
    <phoneticPr fontId="11"/>
  </si>
  <si>
    <t>神奈川区</t>
    <phoneticPr fontId="11"/>
  </si>
  <si>
    <t>磯子区</t>
    <phoneticPr fontId="11"/>
  </si>
  <si>
    <t>旭区</t>
    <phoneticPr fontId="11"/>
  </si>
  <si>
    <t>横浜</t>
    <phoneticPr fontId="11"/>
  </si>
  <si>
    <t>横浜</t>
    <phoneticPr fontId="11"/>
  </si>
  <si>
    <t>横浜市立六ツ川中学校</t>
    <phoneticPr fontId="11"/>
  </si>
  <si>
    <t>国立</t>
    <rPh sb="0" eb="2">
      <t>コクリツ</t>
    </rPh>
    <phoneticPr fontId="11"/>
  </si>
  <si>
    <t>301</t>
    <phoneticPr fontId="11"/>
  </si>
  <si>
    <t>横浜学園中学校</t>
    <phoneticPr fontId="11"/>
  </si>
  <si>
    <t>川崎</t>
    <phoneticPr fontId="11"/>
  </si>
  <si>
    <t>相模原</t>
    <phoneticPr fontId="11"/>
  </si>
  <si>
    <t>相模原</t>
    <phoneticPr fontId="11"/>
  </si>
  <si>
    <t>相模原</t>
    <phoneticPr fontId="11"/>
  </si>
  <si>
    <t>横須賀</t>
    <rPh sb="0" eb="3">
      <t>ヨコスカ</t>
    </rPh>
    <phoneticPr fontId="11"/>
  </si>
  <si>
    <t>葉山町</t>
    <rPh sb="0" eb="2">
      <t>ハヤマ</t>
    </rPh>
    <rPh sb="2" eb="3">
      <t>マチ</t>
    </rPh>
    <phoneticPr fontId="11"/>
  </si>
  <si>
    <t>湘南</t>
    <rPh sb="0" eb="2">
      <t>ショウナン</t>
    </rPh>
    <phoneticPr fontId="11"/>
  </si>
  <si>
    <t>鎌倉市</t>
    <phoneticPr fontId="11"/>
  </si>
  <si>
    <t>中</t>
    <rPh sb="0" eb="1">
      <t>ナカ</t>
    </rPh>
    <phoneticPr fontId="11"/>
  </si>
  <si>
    <t>県央</t>
    <rPh sb="0" eb="2">
      <t>ケンオウ</t>
    </rPh>
    <phoneticPr fontId="11"/>
  </si>
  <si>
    <t>県西</t>
    <rPh sb="0" eb="2">
      <t>ケンセイ</t>
    </rPh>
    <phoneticPr fontId="11"/>
  </si>
  <si>
    <t>山北町立三保中学校</t>
    <phoneticPr fontId="11"/>
  </si>
  <si>
    <t>外部・教職員</t>
    <rPh sb="0" eb="2">
      <t>ガイブ</t>
    </rPh>
    <rPh sb="3" eb="6">
      <t>キョウショクイン</t>
    </rPh>
    <phoneticPr fontId="2"/>
  </si>
  <si>
    <t>学
年</t>
    <rPh sb="0" eb="1">
      <t>ガク</t>
    </rPh>
    <rPh sb="2" eb="3">
      <t>ネン</t>
    </rPh>
    <phoneticPr fontId="2"/>
  </si>
  <si>
    <t>　名前は背番号が若い順　外字(ＰＣで入力不可の文字)は禁止</t>
    <rPh sb="1" eb="3">
      <t>ナマエ</t>
    </rPh>
    <rPh sb="4" eb="7">
      <t>セバンゴウ</t>
    </rPh>
    <rPh sb="8" eb="9">
      <t>ワカ</t>
    </rPh>
    <rPh sb="10" eb="11">
      <t>ジュン</t>
    </rPh>
    <rPh sb="12" eb="14">
      <t>ガイジ</t>
    </rPh>
    <rPh sb="18" eb="20">
      <t>ニュウリョク</t>
    </rPh>
    <rPh sb="20" eb="22">
      <t>フカ</t>
    </rPh>
    <rPh sb="23" eb="25">
      <t>モジ</t>
    </rPh>
    <rPh sb="27" eb="29">
      <t>キンシ</t>
    </rPh>
    <phoneticPr fontId="2"/>
  </si>
  <si>
    <t>　</t>
  </si>
  <si>
    <t>ふりがな</t>
    <phoneticPr fontId="2"/>
  </si>
  <si>
    <t>チーム①</t>
    <phoneticPr fontId="2"/>
  </si>
  <si>
    <t>チーム①
チーム番号</t>
    <rPh sb="8" eb="10">
      <t>バンゴウ</t>
    </rPh>
    <phoneticPr fontId="2"/>
  </si>
  <si>
    <t>チーム①
学校名</t>
    <rPh sb="5" eb="7">
      <t>ガッコウ</t>
    </rPh>
    <rPh sb="7" eb="8">
      <t>メイ</t>
    </rPh>
    <phoneticPr fontId="2"/>
  </si>
  <si>
    <t>チーム②</t>
    <phoneticPr fontId="2"/>
  </si>
  <si>
    <t>チーム②
チーム番号</t>
    <rPh sb="8" eb="10">
      <t>バンゴウ</t>
    </rPh>
    <phoneticPr fontId="2"/>
  </si>
  <si>
    <t>チーム②
学校名</t>
    <rPh sb="5" eb="7">
      <t>ガッコウ</t>
    </rPh>
    <rPh sb="7" eb="8">
      <t>メイ</t>
    </rPh>
    <phoneticPr fontId="2"/>
  </si>
  <si>
    <t>○</t>
    <phoneticPr fontId="2"/>
  </si>
  <si>
    <t>チーム①
選手背番号</t>
    <rPh sb="5" eb="7">
      <t>センシュ</t>
    </rPh>
    <rPh sb="7" eb="8">
      <t>セ</t>
    </rPh>
    <rPh sb="8" eb="10">
      <t>バンゴウ</t>
    </rPh>
    <phoneticPr fontId="2"/>
  </si>
  <si>
    <t>チーム②
選手背番号</t>
    <rPh sb="5" eb="7">
      <t>センシュ</t>
    </rPh>
    <rPh sb="7" eb="8">
      <t>セ</t>
    </rPh>
    <rPh sb="8" eb="10">
      <t>バンゴウ</t>
    </rPh>
    <phoneticPr fontId="2"/>
  </si>
  <si>
    <t>　合同チームのみ，所属学校の確認のために背番号を入力してください。</t>
    <rPh sb="1" eb="3">
      <t>ゴウドウ</t>
    </rPh>
    <rPh sb="9" eb="11">
      <t>ショゾク</t>
    </rPh>
    <rPh sb="11" eb="13">
      <t>ガッコウ</t>
    </rPh>
    <rPh sb="14" eb="16">
      <t>カクニン</t>
    </rPh>
    <rPh sb="20" eb="23">
      <t>セバンゴウ</t>
    </rPh>
    <rPh sb="24" eb="26">
      <t>ニュウリョク</t>
    </rPh>
    <phoneticPr fontId="2"/>
  </si>
  <si>
    <t>合同チーム専用</t>
    <rPh sb="0" eb="2">
      <t>ゴウドウ</t>
    </rPh>
    <rPh sb="5" eb="7">
      <t>センヨウ</t>
    </rPh>
    <phoneticPr fontId="2"/>
  </si>
  <si>
    <t>川崎</t>
    <phoneticPr fontId="11"/>
  </si>
  <si>
    <t>川崎市立川崎高等学校附属中学校</t>
    <phoneticPr fontId="2"/>
  </si>
  <si>
    <t>Tourney標準シート</t>
    <rPh sb="7" eb="9">
      <t>ヒョウジュン</t>
    </rPh>
    <phoneticPr fontId="15"/>
  </si>
  <si>
    <t>ver</t>
    <phoneticPr fontId="15"/>
  </si>
  <si>
    <t>作成</t>
    <rPh sb="0" eb="2">
      <t>サクセイ</t>
    </rPh>
    <phoneticPr fontId="15"/>
  </si>
  <si>
    <t>作成日</t>
    <rPh sb="0" eb="3">
      <t>サクセイビ</t>
    </rPh>
    <phoneticPr fontId="15"/>
  </si>
  <si>
    <t>修正</t>
    <rPh sb="0" eb="2">
      <t>シュウセイ</t>
    </rPh>
    <phoneticPr fontId="15"/>
  </si>
  <si>
    <t>修正日</t>
    <rPh sb="0" eb="3">
      <t>シュウセイビ</t>
    </rPh>
    <phoneticPr fontId="15"/>
  </si>
  <si>
    <t>河部誠一</t>
    <rPh sb="0" eb="2">
      <t>カワベ</t>
    </rPh>
    <rPh sb="2" eb="4">
      <t>セイイチ</t>
    </rPh>
    <phoneticPr fontId="15"/>
  </si>
  <si>
    <t>大会名</t>
    <rPh sb="0" eb="3">
      <t>タイカイメイ</t>
    </rPh>
    <phoneticPr fontId="15"/>
  </si>
  <si>
    <t>男女</t>
    <rPh sb="0" eb="2">
      <t>ダンジョ</t>
    </rPh>
    <phoneticPr fontId="15"/>
  </si>
  <si>
    <t>購入部数</t>
    <rPh sb="0" eb="2">
      <t>コウニュウ</t>
    </rPh>
    <rPh sb="2" eb="4">
      <t>ブスウ</t>
    </rPh>
    <phoneticPr fontId="15"/>
  </si>
  <si>
    <t>コメント</t>
    <phoneticPr fontId="15"/>
  </si>
  <si>
    <t>チームID</t>
    <phoneticPr fontId="15"/>
  </si>
  <si>
    <t>チーム名</t>
    <rPh sb="3" eb="4">
      <t>メイ</t>
    </rPh>
    <phoneticPr fontId="15"/>
  </si>
  <si>
    <t>チーム名よみ</t>
    <rPh sb="3" eb="4">
      <t>メイ</t>
    </rPh>
    <phoneticPr fontId="15"/>
  </si>
  <si>
    <t>ブロック・支部</t>
    <rPh sb="5" eb="7">
      <t>シブ</t>
    </rPh>
    <phoneticPr fontId="15"/>
  </si>
  <si>
    <t>郵便番号1</t>
    <rPh sb="0" eb="2">
      <t>ユウビン</t>
    </rPh>
    <rPh sb="2" eb="4">
      <t>バンゴウ</t>
    </rPh>
    <phoneticPr fontId="15"/>
  </si>
  <si>
    <t>郵便番号2</t>
    <rPh sb="0" eb="2">
      <t>ユウビン</t>
    </rPh>
    <rPh sb="2" eb="4">
      <t>バンゴウ</t>
    </rPh>
    <phoneticPr fontId="15"/>
  </si>
  <si>
    <t>住所</t>
    <rPh sb="0" eb="2">
      <t>ジュウショ</t>
    </rPh>
    <phoneticPr fontId="15"/>
  </si>
  <si>
    <t>電話番号1</t>
    <rPh sb="0" eb="2">
      <t>デンワ</t>
    </rPh>
    <rPh sb="2" eb="4">
      <t>バンゴウ</t>
    </rPh>
    <phoneticPr fontId="15"/>
  </si>
  <si>
    <t>電話番号2</t>
    <rPh sb="0" eb="2">
      <t>デンワ</t>
    </rPh>
    <rPh sb="2" eb="4">
      <t>バンゴウ</t>
    </rPh>
    <phoneticPr fontId="15"/>
  </si>
  <si>
    <t>電話番号3</t>
    <rPh sb="0" eb="2">
      <t>デンワ</t>
    </rPh>
    <rPh sb="2" eb="4">
      <t>バンゴウ</t>
    </rPh>
    <phoneticPr fontId="15"/>
  </si>
  <si>
    <t>ファックス1</t>
    <phoneticPr fontId="15"/>
  </si>
  <si>
    <t>ファックス2</t>
    <phoneticPr fontId="15"/>
  </si>
  <si>
    <t>ファックス3</t>
  </si>
  <si>
    <t>学校長名</t>
    <rPh sb="0" eb="3">
      <t>ガッコウチョウ</t>
    </rPh>
    <rPh sb="3" eb="4">
      <t>メイ</t>
    </rPh>
    <phoneticPr fontId="15"/>
  </si>
  <si>
    <t>最寄り駅路線</t>
    <rPh sb="0" eb="2">
      <t>モヨ</t>
    </rPh>
    <rPh sb="3" eb="4">
      <t>エキ</t>
    </rPh>
    <rPh sb="4" eb="6">
      <t>ロセン</t>
    </rPh>
    <phoneticPr fontId="15"/>
  </si>
  <si>
    <t>最寄り駅</t>
    <rPh sb="0" eb="2">
      <t>モヨ</t>
    </rPh>
    <rPh sb="3" eb="4">
      <t>エキ</t>
    </rPh>
    <phoneticPr fontId="15"/>
  </si>
  <si>
    <t>スタッフNo.</t>
    <phoneticPr fontId="15"/>
  </si>
  <si>
    <t>役職</t>
    <rPh sb="0" eb="2">
      <t>ヤクショク</t>
    </rPh>
    <phoneticPr fontId="15"/>
  </si>
  <si>
    <t>スタッフ姓</t>
    <rPh sb="4" eb="5">
      <t>セイ</t>
    </rPh>
    <phoneticPr fontId="15"/>
  </si>
  <si>
    <t>スタッフ名</t>
    <rPh sb="4" eb="5">
      <t>メイ</t>
    </rPh>
    <phoneticPr fontId="15"/>
  </si>
  <si>
    <t>スタッフ姓よみ</t>
    <rPh sb="4" eb="5">
      <t>セイ</t>
    </rPh>
    <phoneticPr fontId="15"/>
  </si>
  <si>
    <t>スタッフ名よみ</t>
    <rPh sb="4" eb="5">
      <t>ナ</t>
    </rPh>
    <phoneticPr fontId="15"/>
  </si>
  <si>
    <t>JVA番号</t>
    <rPh sb="3" eb="5">
      <t>バンゴウ</t>
    </rPh>
    <phoneticPr fontId="15"/>
  </si>
  <si>
    <t>資格番号1</t>
    <rPh sb="0" eb="2">
      <t>シカク</t>
    </rPh>
    <rPh sb="2" eb="4">
      <t>バンゴウ</t>
    </rPh>
    <phoneticPr fontId="15"/>
  </si>
  <si>
    <t>資格番号2</t>
    <rPh sb="0" eb="2">
      <t>シカク</t>
    </rPh>
    <rPh sb="2" eb="4">
      <t>バンゴウ</t>
    </rPh>
    <phoneticPr fontId="15"/>
  </si>
  <si>
    <t>資格番号3</t>
    <rPh sb="0" eb="2">
      <t>シカク</t>
    </rPh>
    <rPh sb="2" eb="4">
      <t>バンゴウ</t>
    </rPh>
    <phoneticPr fontId="15"/>
  </si>
  <si>
    <t>生年月日</t>
    <rPh sb="0" eb="2">
      <t>セイネン</t>
    </rPh>
    <rPh sb="2" eb="4">
      <t>ガッピ</t>
    </rPh>
    <phoneticPr fontId="15"/>
  </si>
  <si>
    <t>年齢</t>
    <rPh sb="0" eb="2">
      <t>ネンレイ</t>
    </rPh>
    <phoneticPr fontId="15"/>
  </si>
  <si>
    <t>メール</t>
    <phoneticPr fontId="15"/>
  </si>
  <si>
    <t>携帯1</t>
    <rPh sb="0" eb="2">
      <t>ケイタイ</t>
    </rPh>
    <phoneticPr fontId="15"/>
  </si>
  <si>
    <t>携帯2</t>
    <rPh sb="0" eb="2">
      <t>ケイタイ</t>
    </rPh>
    <phoneticPr fontId="15"/>
  </si>
  <si>
    <t>携帯3</t>
    <rPh sb="0" eb="2">
      <t>ケイタイ</t>
    </rPh>
    <phoneticPr fontId="15"/>
  </si>
  <si>
    <t>外部・教職員</t>
    <rPh sb="0" eb="2">
      <t>ガイブ</t>
    </rPh>
    <rPh sb="3" eb="6">
      <t>キョウショクイン</t>
    </rPh>
    <phoneticPr fontId="15"/>
  </si>
  <si>
    <t>電話1</t>
    <rPh sb="0" eb="2">
      <t>デンワ</t>
    </rPh>
    <phoneticPr fontId="15"/>
  </si>
  <si>
    <t>電話2</t>
    <rPh sb="0" eb="2">
      <t>デンワ</t>
    </rPh>
    <phoneticPr fontId="15"/>
  </si>
  <si>
    <t>電話3</t>
    <rPh sb="0" eb="2">
      <t>デンワ</t>
    </rPh>
    <phoneticPr fontId="15"/>
  </si>
  <si>
    <t>監督</t>
    <rPh sb="0" eb="2">
      <t>カントク</t>
    </rPh>
    <phoneticPr fontId="15"/>
  </si>
  <si>
    <t>コーチ1</t>
    <phoneticPr fontId="15"/>
  </si>
  <si>
    <t>コーチ2</t>
    <phoneticPr fontId="15"/>
  </si>
  <si>
    <t>トレーナー</t>
    <phoneticPr fontId="15"/>
  </si>
  <si>
    <t>マネージャー</t>
    <phoneticPr fontId="15"/>
  </si>
  <si>
    <t>部長</t>
    <rPh sb="0" eb="2">
      <t>ブチョウ</t>
    </rPh>
    <phoneticPr fontId="15"/>
  </si>
  <si>
    <t>連絡・申込責任者</t>
    <rPh sb="0" eb="2">
      <t>レンラク</t>
    </rPh>
    <rPh sb="3" eb="5">
      <t>モウシコミ</t>
    </rPh>
    <rPh sb="5" eb="8">
      <t>セキニンシャ</t>
    </rPh>
    <phoneticPr fontId="15"/>
  </si>
  <si>
    <t>帯同員</t>
    <rPh sb="0" eb="2">
      <t>タイドウ</t>
    </rPh>
    <rPh sb="2" eb="3">
      <t>イン</t>
    </rPh>
    <phoneticPr fontId="15"/>
  </si>
  <si>
    <t>キャプテン</t>
    <phoneticPr fontId="15"/>
  </si>
  <si>
    <t>キャプテン背番号</t>
    <rPh sb="5" eb="8">
      <t>セバンゴウ</t>
    </rPh>
    <phoneticPr fontId="15"/>
  </si>
  <si>
    <t>選手No.</t>
    <rPh sb="0" eb="2">
      <t>センシュ</t>
    </rPh>
    <phoneticPr fontId="15"/>
  </si>
  <si>
    <t>背番号</t>
    <rPh sb="0" eb="3">
      <t>セバンゴウ</t>
    </rPh>
    <phoneticPr fontId="15"/>
  </si>
  <si>
    <t>選手姓</t>
    <rPh sb="2" eb="3">
      <t>セイ</t>
    </rPh>
    <phoneticPr fontId="15"/>
  </si>
  <si>
    <t>選手名</t>
    <rPh sb="2" eb="3">
      <t>メイ</t>
    </rPh>
    <phoneticPr fontId="15"/>
  </si>
  <si>
    <t>選手姓よみ</t>
    <rPh sb="2" eb="3">
      <t>セイ</t>
    </rPh>
    <phoneticPr fontId="15"/>
  </si>
  <si>
    <t>選手名よみ</t>
    <rPh sb="2" eb="3">
      <t>ナ</t>
    </rPh>
    <phoneticPr fontId="15"/>
  </si>
  <si>
    <t>学校名</t>
    <rPh sb="0" eb="2">
      <t>ガッコウ</t>
    </rPh>
    <rPh sb="2" eb="3">
      <t>メイ</t>
    </rPh>
    <phoneticPr fontId="15"/>
  </si>
  <si>
    <t>学年</t>
    <rPh sb="0" eb="2">
      <t>ガクネン</t>
    </rPh>
    <phoneticPr fontId="15"/>
  </si>
  <si>
    <t>身長</t>
    <rPh sb="0" eb="2">
      <t>シンチョウ</t>
    </rPh>
    <phoneticPr fontId="15"/>
  </si>
  <si>
    <t>出身校</t>
    <rPh sb="0" eb="2">
      <t>シュッシン</t>
    </rPh>
    <rPh sb="2" eb="3">
      <t>コウ</t>
    </rPh>
    <phoneticPr fontId="15"/>
  </si>
  <si>
    <t>掲載可否</t>
    <rPh sb="0" eb="2">
      <t>ケイサイ</t>
    </rPh>
    <rPh sb="2" eb="4">
      <t>カヒ</t>
    </rPh>
    <phoneticPr fontId="15"/>
  </si>
  <si>
    <t>河部誠一</t>
    <rPh sb="0" eb="2">
      <t>カワベ</t>
    </rPh>
    <rPh sb="2" eb="4">
      <t>セイイチ</t>
    </rPh>
    <phoneticPr fontId="15"/>
  </si>
  <si>
    <t>都道府県</t>
    <rPh sb="0" eb="4">
      <t>トドウフケン</t>
    </rPh>
    <phoneticPr fontId="15"/>
  </si>
  <si>
    <t>住所1</t>
    <rPh sb="0" eb="2">
      <t>ジュウショ</t>
    </rPh>
    <phoneticPr fontId="15"/>
  </si>
  <si>
    <t>住所2</t>
    <rPh sb="0" eb="2">
      <t>ジュウショ</t>
    </rPh>
    <phoneticPr fontId="15"/>
  </si>
  <si>
    <t>申込予定部数</t>
    <rPh sb="0" eb="2">
      <t>モウシコミ</t>
    </rPh>
    <rPh sb="2" eb="4">
      <t>ヨテイ</t>
    </rPh>
    <rPh sb="4" eb="6">
      <t>ブスウ</t>
    </rPh>
    <phoneticPr fontId="2"/>
  </si>
  <si>
    <t>２０１８（平成３０）年度
神奈川県中学校バレーボール部活動普及・育成事業
（指導者研修会兼新人研修会）参加申込書</t>
    <phoneticPr fontId="2"/>
  </si>
  <si>
    <t>河部誠一</t>
    <rPh sb="0" eb="2">
      <t>カワベ</t>
    </rPh>
    <rPh sb="2" eb="4">
      <t>セイイチ</t>
    </rPh>
    <phoneticPr fontId="2"/>
  </si>
  <si>
    <t>チーム①</t>
    <phoneticPr fontId="2"/>
  </si>
  <si>
    <t>ブロック</t>
    <phoneticPr fontId="2"/>
  </si>
  <si>
    <t>044</t>
    <phoneticPr fontId="2"/>
  </si>
  <si>
    <t>954</t>
    <phoneticPr fontId="2"/>
  </si>
  <si>
    <t>2811</t>
    <phoneticPr fontId="2"/>
  </si>
  <si>
    <t>川崎市麻生区上麻生4-39-1</t>
    <rPh sb="0" eb="3">
      <t>カワサキシ</t>
    </rPh>
    <rPh sb="3" eb="6">
      <t>アサオク</t>
    </rPh>
    <rPh sb="6" eb="9">
      <t>カミアサオ</t>
    </rPh>
    <phoneticPr fontId="2"/>
  </si>
  <si>
    <t>215</t>
    <phoneticPr fontId="2"/>
  </si>
  <si>
    <t>0021</t>
    <phoneticPr fontId="2"/>
  </si>
  <si>
    <t>6354</t>
    <phoneticPr fontId="2"/>
  </si>
  <si>
    <t>チーム②</t>
    <phoneticPr fontId="2"/>
  </si>
  <si>
    <t>―</t>
    <phoneticPr fontId="2"/>
  </si>
  <si>
    <t>Ｆ　Ａ　Ｘ</t>
    <phoneticPr fontId="2"/>
  </si>
  <si>
    <t>すずき</t>
    <phoneticPr fontId="2"/>
  </si>
  <si>
    <t>やすゆき</t>
    <phoneticPr fontId="2"/>
  </si>
  <si>
    <t>鈴木</t>
    <rPh sb="0" eb="2">
      <t>スズキ</t>
    </rPh>
    <phoneticPr fontId="2"/>
  </si>
  <si>
    <t>康之</t>
    <rPh sb="0" eb="2">
      <t>ヤスユキ</t>
    </rPh>
    <phoneticPr fontId="2"/>
  </si>
  <si>
    <t>コーチ</t>
    <phoneticPr fontId="2"/>
  </si>
  <si>
    <t>ふりがな</t>
    <phoneticPr fontId="2"/>
  </si>
  <si>
    <t>よしむら</t>
    <phoneticPr fontId="2"/>
  </si>
  <si>
    <t>ともよ</t>
    <phoneticPr fontId="2"/>
  </si>
  <si>
    <t>ともよ</t>
    <phoneticPr fontId="2"/>
  </si>
  <si>
    <t>吉村</t>
    <rPh sb="0" eb="2">
      <t>ヨシムラ</t>
    </rPh>
    <phoneticPr fontId="2"/>
  </si>
  <si>
    <t>友葉</t>
    <rPh sb="0" eb="1">
      <t>トモ</t>
    </rPh>
    <rPh sb="1" eb="2">
      <t>ヨウ</t>
    </rPh>
    <phoneticPr fontId="2"/>
  </si>
  <si>
    <t>ふりがな</t>
    <phoneticPr fontId="2"/>
  </si>
  <si>
    <t>よしむら</t>
    <phoneticPr fontId="2"/>
  </si>
  <si>
    <t>ぺ</t>
    <phoneticPr fontId="2"/>
  </si>
  <si>
    <t>ゆうちん</t>
    <phoneticPr fontId="2"/>
  </si>
  <si>
    <t>○</t>
    <phoneticPr fontId="2"/>
  </si>
  <si>
    <t>友葉</t>
    <rPh sb="0" eb="1">
      <t>トモ</t>
    </rPh>
    <rPh sb="1" eb="2">
      <t>ヨ</t>
    </rPh>
    <phoneticPr fontId="2"/>
  </si>
  <si>
    <t>裴</t>
    <phoneticPr fontId="2"/>
  </si>
  <si>
    <t>裕禛</t>
    <rPh sb="0" eb="1">
      <t>ユウ</t>
    </rPh>
    <phoneticPr fontId="2"/>
  </si>
  <si>
    <t>ほそうち</t>
    <phoneticPr fontId="2"/>
  </si>
  <si>
    <t>えみか</t>
    <phoneticPr fontId="2"/>
  </si>
  <si>
    <t>すぎた</t>
    <phoneticPr fontId="2"/>
  </si>
  <si>
    <t>いくほ</t>
    <phoneticPr fontId="2"/>
  </si>
  <si>
    <t>細内</t>
    <rPh sb="0" eb="2">
      <t>ホソウチ</t>
    </rPh>
    <phoneticPr fontId="2"/>
  </si>
  <si>
    <t>恵美華</t>
    <rPh sb="0" eb="2">
      <t>エミ</t>
    </rPh>
    <rPh sb="2" eb="3">
      <t>カ</t>
    </rPh>
    <phoneticPr fontId="2"/>
  </si>
  <si>
    <t>杉田</t>
    <rPh sb="0" eb="2">
      <t>スギタ</t>
    </rPh>
    <phoneticPr fontId="2"/>
  </si>
  <si>
    <t>郁歩</t>
    <rPh sb="0" eb="1">
      <t>イク</t>
    </rPh>
    <rPh sb="1" eb="2">
      <t>ホ</t>
    </rPh>
    <phoneticPr fontId="2"/>
  </si>
  <si>
    <t>まつもと</t>
    <phoneticPr fontId="2"/>
  </si>
  <si>
    <t>まこ</t>
    <phoneticPr fontId="2"/>
  </si>
  <si>
    <t>とびまつ</t>
    <phoneticPr fontId="2"/>
  </si>
  <si>
    <t>ことは</t>
    <phoneticPr fontId="2"/>
  </si>
  <si>
    <t>松本</t>
    <rPh sb="0" eb="2">
      <t>マツモト</t>
    </rPh>
    <phoneticPr fontId="2"/>
  </si>
  <si>
    <t>茉子</t>
    <rPh sb="0" eb="2">
      <t>マコ</t>
    </rPh>
    <phoneticPr fontId="2"/>
  </si>
  <si>
    <t>飛松</t>
    <rPh sb="0" eb="2">
      <t>トビマツ</t>
    </rPh>
    <phoneticPr fontId="2"/>
  </si>
  <si>
    <t>思映</t>
    <rPh sb="0" eb="1">
      <t>シ</t>
    </rPh>
    <rPh sb="1" eb="2">
      <t>エイ</t>
    </rPh>
    <phoneticPr fontId="2"/>
  </si>
  <si>
    <t>おの</t>
    <phoneticPr fontId="2"/>
  </si>
  <si>
    <t>まゆこ</t>
    <phoneticPr fontId="2"/>
  </si>
  <si>
    <t>たけうち</t>
    <phoneticPr fontId="2"/>
  </si>
  <si>
    <t>あやの</t>
    <phoneticPr fontId="2"/>
  </si>
  <si>
    <t>小野</t>
    <rPh sb="0" eb="2">
      <t>オノ</t>
    </rPh>
    <phoneticPr fontId="2"/>
  </si>
  <si>
    <t>真由子</t>
    <rPh sb="0" eb="3">
      <t>マユコ</t>
    </rPh>
    <phoneticPr fontId="2"/>
  </si>
  <si>
    <t>竹内</t>
    <rPh sb="0" eb="2">
      <t>タケウチ</t>
    </rPh>
    <phoneticPr fontId="2"/>
  </si>
  <si>
    <t>彩乃</t>
    <rPh sb="0" eb="2">
      <t>アヤノ</t>
    </rPh>
    <phoneticPr fontId="2"/>
  </si>
  <si>
    <t>いわもと</t>
    <phoneticPr fontId="2"/>
  </si>
  <si>
    <t>まお</t>
    <phoneticPr fontId="2"/>
  </si>
  <si>
    <t>あかいしざわ</t>
    <phoneticPr fontId="2"/>
  </si>
  <si>
    <t>りさ</t>
    <phoneticPr fontId="2"/>
  </si>
  <si>
    <t>岩本</t>
    <rPh sb="0" eb="2">
      <t>イワモト</t>
    </rPh>
    <phoneticPr fontId="2"/>
  </si>
  <si>
    <t>真緒</t>
    <rPh sb="0" eb="2">
      <t>マオ</t>
    </rPh>
    <phoneticPr fontId="2"/>
  </si>
  <si>
    <t>赤石沢</t>
    <rPh sb="0" eb="3">
      <t>アカイシザワ</t>
    </rPh>
    <phoneticPr fontId="2"/>
  </si>
  <si>
    <t>莉紗</t>
    <rPh sb="0" eb="2">
      <t>リサ</t>
    </rPh>
    <phoneticPr fontId="2"/>
  </si>
  <si>
    <t>しまづ</t>
    <phoneticPr fontId="2"/>
  </si>
  <si>
    <t>まな</t>
    <phoneticPr fontId="2"/>
  </si>
  <si>
    <t>きむら</t>
    <phoneticPr fontId="2"/>
  </si>
  <si>
    <t>りの</t>
    <phoneticPr fontId="2"/>
  </si>
  <si>
    <t>島津</t>
    <rPh sb="0" eb="2">
      <t>シマヅ</t>
    </rPh>
    <phoneticPr fontId="2"/>
  </si>
  <si>
    <t>万奈</t>
    <rPh sb="0" eb="1">
      <t>マン</t>
    </rPh>
    <rPh sb="1" eb="2">
      <t>ナ</t>
    </rPh>
    <phoneticPr fontId="2"/>
  </si>
  <si>
    <t>木村</t>
    <rPh sb="0" eb="2">
      <t>キムラ</t>
    </rPh>
    <phoneticPr fontId="2"/>
  </si>
  <si>
    <t>莉乃</t>
    <rPh sb="0" eb="2">
      <t>リノ</t>
    </rPh>
    <phoneticPr fontId="2"/>
  </si>
  <si>
    <t xml:space="preserve"> </t>
    <phoneticPr fontId="2"/>
  </si>
  <si>
    <t xml:space="preserve"> </t>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</si>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</sst>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参加申込書&quot;"/>
  </numFmts>
  <fonts count="17">
    <font>
      <sz val="11"/>
      <name val="ＭＳ Ｐゴシック"/>
      <family val="3"/>
      <charset val="128"/>
    </font>
    <font>
      <sz val="20"/>
      <name val="ＭＳ 明朝"/>
      <family val="1"/>
      <charset val="128"/>
    </font>
    <font>
      <sz val="6"/>
      <name val="ＭＳ Ｐゴシック"/>
      <family val="3"/>
      <charset val="128"/>
    </font>
    <font>
      <sz val="14"/>
      <name val="ＭＳ 明朝"/>
      <family val="1"/>
      <charset val="128"/>
    </font>
    <font>
      <sz val="10.5"/>
      <name val="ＭＳ 明朝"/>
      <family val="1"/>
      <charset val="128"/>
    </font>
    <font>
      <sz val="16"/>
      <name val="ＭＳ 明朝"/>
      <family val="1"/>
      <charset val="128"/>
    </font>
    <font>
      <sz val="11"/>
      <name val="ＭＳ 明朝"/>
      <family val="1"/>
      <charset val="128"/>
    </font>
    <font>
      <b/>
      <i/>
      <sz val="20"/>
      <color indexed="10"/>
      <name val="ＭＳ 明朝"/>
      <family val="1"/>
      <charset val="128"/>
    </font>
    <font>
      <sz val="10"/>
      <name val="ＭＳ 明朝"/>
      <family val="1"/>
      <charset val="128"/>
    </font>
    <font>
      <sz val="12"/>
      <name val="ＭＳ 明朝"/>
      <family val="1"/>
      <charset val="128"/>
    </font>
    <font>
      <sz val="11"/>
      <name val="ＭＳ Ｐゴシック"/>
      <family val="3"/>
      <charset val="128"/>
    </font>
    <font>
      <sz val="6"/>
      <name val="ＭＳ Ｐゴシック"/>
      <family val="3"/>
      <charset val="128"/>
    </font>
    <font>
      <b/>
      <i/>
      <sz val="10"/>
      <color indexed="10"/>
      <name val="ＭＳ 明朝"/>
      <family val="1"/>
      <charset val="128"/>
    </font>
    <font>
      <sz val="18"/>
      <name val="ＭＳ 明朝"/>
      <family val="1"/>
      <charset val="128"/>
    </font>
    <font>
      <sz val="12"/>
      <color theme="1"/>
      <name val="ＭＳ 明朝"/>
      <family val="1"/>
      <charset val="128"/>
    </font>
    <font>
      <sz val="6"/>
      <name val="ＭＳ Ｐゴシック"/>
      <family val="2"/>
      <charset val="128"/>
      <scheme val="minor"/>
    </font>
    <font>
      <sz val="9"/>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s>
  <borders count="159">
    <border>
      <left/>
      <right/>
      <top/>
      <bottom/>
      <diagonal/>
    </border>
    <border>
      <left/>
      <right/>
      <top/>
      <bottom style="medium">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dashed">
        <color indexed="64"/>
      </left>
      <right/>
      <top style="medium">
        <color indexed="64"/>
      </top>
      <bottom style="medium">
        <color indexed="64"/>
      </bottom>
      <diagonal/>
    </border>
    <border>
      <left/>
      <right/>
      <top style="medium">
        <color indexed="64"/>
      </top>
      <bottom style="medium">
        <color indexed="64"/>
      </bottom>
      <diagonal/>
    </border>
    <border>
      <left/>
      <right style="dash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top style="double">
        <color indexed="64"/>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uble">
        <color indexed="64"/>
      </top>
      <bottom style="dotted">
        <color indexed="64"/>
      </bottom>
      <diagonal/>
    </border>
    <border>
      <left style="dotted">
        <color indexed="64"/>
      </left>
      <right style="dotted">
        <color indexed="64"/>
      </right>
      <top style="double">
        <color indexed="64"/>
      </top>
      <bottom style="dotted">
        <color indexed="64"/>
      </bottom>
      <diagonal/>
    </border>
    <border>
      <left style="dotted">
        <color indexed="64"/>
      </left>
      <right style="thin">
        <color indexed="64"/>
      </right>
      <top style="double">
        <color indexed="64"/>
      </top>
      <bottom style="dotted">
        <color indexed="64"/>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right style="medium">
        <color indexed="64"/>
      </right>
      <top/>
      <bottom/>
      <diagonal/>
    </border>
    <border>
      <left style="thin">
        <color indexed="64"/>
      </left>
      <right style="dashed">
        <color indexed="64"/>
      </right>
      <top style="dotted">
        <color indexed="64"/>
      </top>
      <bottom style="thin">
        <color indexed="64"/>
      </bottom>
      <diagonal/>
    </border>
    <border>
      <left style="dashed">
        <color indexed="64"/>
      </left>
      <right style="dashed">
        <color indexed="64"/>
      </right>
      <top style="dotted">
        <color indexed="64"/>
      </top>
      <bottom style="thin">
        <color indexed="64"/>
      </bottom>
      <diagonal/>
    </border>
    <border>
      <left style="dashed">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ashed">
        <color indexed="64"/>
      </right>
      <top/>
      <bottom style="dotted">
        <color indexed="64"/>
      </bottom>
      <diagonal/>
    </border>
    <border>
      <left style="dashed">
        <color indexed="64"/>
      </left>
      <right style="dashed">
        <color indexed="64"/>
      </right>
      <top/>
      <bottom style="dotted">
        <color indexed="64"/>
      </bottom>
      <diagonal/>
    </border>
    <border>
      <left style="dashed">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dashed">
        <color indexed="64"/>
      </right>
      <top style="thin">
        <color indexed="64"/>
      </top>
      <bottom style="dotted">
        <color indexed="64"/>
      </bottom>
      <diagonal/>
    </border>
    <border>
      <left style="dashed">
        <color indexed="64"/>
      </left>
      <right style="dashed">
        <color indexed="64"/>
      </right>
      <top style="thin">
        <color indexed="64"/>
      </top>
      <bottom style="dotted">
        <color indexed="64"/>
      </bottom>
      <diagonal/>
    </border>
    <border>
      <left style="dash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s>
  <cellStyleXfs count="2">
    <xf numFmtId="0" fontId="0" fillId="0" borderId="0">
      <alignment vertical="center"/>
    </xf>
    <xf numFmtId="0" fontId="10" fillId="0" borderId="0">
      <alignment vertical="center"/>
    </xf>
  </cellStyleXfs>
  <cellXfs count="369">
    <xf numFmtId="0" fontId="0" fillId="0" borderId="0" xfId="0">
      <alignment vertical="center"/>
    </xf>
    <xf numFmtId="49" fontId="9" fillId="0" borderId="1" xfId="0" applyNumberFormat="1" applyFont="1" applyFill="1" applyBorder="1" applyAlignment="1" applyProtection="1">
      <alignment vertical="center" shrinkToFit="1"/>
    </xf>
    <xf numFmtId="49" fontId="0" fillId="0" borderId="0" xfId="0" applyNumberFormat="1" applyFill="1" applyAlignment="1" applyProtection="1">
      <alignment vertical="center" shrinkToFit="1"/>
    </xf>
    <xf numFmtId="0" fontId="0" fillId="0" borderId="0" xfId="0" applyNumberFormat="1" applyFill="1" applyAlignment="1" applyProtection="1">
      <alignment vertical="center" shrinkToFit="1"/>
    </xf>
    <xf numFmtId="0" fontId="4" fillId="0" borderId="2"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vertical="center" shrinkToFit="1"/>
    </xf>
    <xf numFmtId="0" fontId="14" fillId="0" borderId="3" xfId="0" applyFont="1" applyBorder="1" applyAlignment="1" applyProtection="1">
      <alignment horizontal="center" vertical="center" shrinkToFit="1"/>
    </xf>
    <xf numFmtId="0" fontId="14" fillId="0" borderId="4" xfId="0" applyFont="1" applyBorder="1" applyAlignment="1" applyProtection="1">
      <alignment horizontal="center" vertical="center" shrinkToFit="1"/>
    </xf>
    <xf numFmtId="0" fontId="14" fillId="0" borderId="5" xfId="0" applyFont="1" applyBorder="1" applyAlignment="1" applyProtection="1">
      <alignment horizontal="left" vertical="center" shrinkToFit="1"/>
    </xf>
    <xf numFmtId="0" fontId="14" fillId="0" borderId="6" xfId="0" applyFont="1" applyBorder="1" applyAlignment="1" applyProtection="1">
      <alignment horizontal="left" vertical="center" shrinkToFit="1"/>
    </xf>
    <xf numFmtId="0" fontId="14" fillId="0" borderId="5" xfId="0" applyNumberFormat="1" applyFont="1" applyBorder="1" applyAlignment="1" applyProtection="1">
      <alignment horizontal="left" vertical="center" shrinkToFit="1"/>
    </xf>
    <xf numFmtId="0" fontId="14" fillId="0" borderId="0" xfId="0" applyFont="1" applyAlignment="1" applyProtection="1">
      <alignment horizontal="left" vertical="center" shrinkToFit="1"/>
    </xf>
    <xf numFmtId="0" fontId="14" fillId="0" borderId="7" xfId="0" applyNumberFormat="1" applyFont="1" applyBorder="1" applyAlignment="1" applyProtection="1">
      <alignment horizontal="center" vertical="center" shrinkToFit="1"/>
    </xf>
    <xf numFmtId="0" fontId="14" fillId="0" borderId="8" xfId="0" applyFont="1" applyBorder="1" applyAlignment="1" applyProtection="1">
      <alignment horizontal="center" vertical="center" shrinkToFit="1"/>
    </xf>
    <xf numFmtId="0" fontId="14" fillId="0" borderId="9" xfId="0" applyFont="1" applyBorder="1" applyAlignment="1" applyProtection="1">
      <alignment horizontal="left" vertical="center" shrinkToFit="1"/>
    </xf>
    <xf numFmtId="0" fontId="14" fillId="0" borderId="9" xfId="0" applyNumberFormat="1" applyFont="1" applyBorder="1" applyAlignment="1" applyProtection="1">
      <alignment horizontal="left" vertical="center" shrinkToFit="1"/>
    </xf>
    <xf numFmtId="0" fontId="14" fillId="0" borderId="7" xfId="0" applyFont="1" applyBorder="1" applyAlignment="1" applyProtection="1">
      <alignment horizontal="center" vertical="center" shrinkToFit="1"/>
    </xf>
    <xf numFmtId="0" fontId="14" fillId="0" borderId="10" xfId="0" applyNumberFormat="1" applyFont="1" applyBorder="1" applyAlignment="1" applyProtection="1">
      <alignment horizontal="center" vertical="center" shrinkToFit="1"/>
    </xf>
    <xf numFmtId="0" fontId="14" fillId="0" borderId="11" xfId="0" applyFont="1" applyBorder="1" applyAlignment="1" applyProtection="1">
      <alignment horizontal="center" vertical="center" shrinkToFit="1"/>
    </xf>
    <xf numFmtId="0" fontId="14" fillId="0" borderId="12" xfId="0" applyFont="1" applyBorder="1" applyAlignment="1" applyProtection="1">
      <alignment horizontal="left" vertical="center" shrinkToFit="1"/>
    </xf>
    <xf numFmtId="0" fontId="14" fillId="0" borderId="12" xfId="0" applyNumberFormat="1" applyFont="1" applyBorder="1" applyAlignment="1" applyProtection="1">
      <alignment horizontal="left" vertical="center" shrinkToFit="1"/>
    </xf>
    <xf numFmtId="0" fontId="14" fillId="0" borderId="10" xfId="0" applyFont="1" applyBorder="1" applyAlignment="1" applyProtection="1">
      <alignment horizontal="center" vertical="center" shrinkToFit="1"/>
    </xf>
    <xf numFmtId="0" fontId="14" fillId="0" borderId="13" xfId="0" applyNumberFormat="1" applyFont="1" applyBorder="1" applyAlignment="1" applyProtection="1">
      <alignment horizontal="center" vertical="center" shrinkToFit="1"/>
    </xf>
    <xf numFmtId="0" fontId="14" fillId="0" borderId="14" xfId="0" applyFont="1" applyBorder="1" applyAlignment="1" applyProtection="1">
      <alignment horizontal="center" vertical="center" shrinkToFit="1"/>
    </xf>
    <xf numFmtId="0" fontId="14" fillId="0" borderId="15" xfId="0" applyFont="1" applyBorder="1" applyAlignment="1" applyProtection="1">
      <alignment horizontal="left" vertical="center" shrinkToFit="1"/>
    </xf>
    <xf numFmtId="49" fontId="14" fillId="0" borderId="15" xfId="0" applyNumberFormat="1" applyFont="1" applyBorder="1" applyAlignment="1" applyProtection="1">
      <alignment horizontal="left" vertical="center" shrinkToFit="1"/>
    </xf>
    <xf numFmtId="0" fontId="14" fillId="0" borderId="13" xfId="0" applyFont="1" applyBorder="1" applyAlignment="1" applyProtection="1">
      <alignment horizontal="center" vertical="center" shrinkToFit="1"/>
    </xf>
    <xf numFmtId="0" fontId="14" fillId="0" borderId="5" xfId="0" applyNumberFormat="1" applyFont="1" applyBorder="1" applyAlignment="1" applyProtection="1">
      <alignment horizontal="center" vertical="center" shrinkToFit="1"/>
    </xf>
    <xf numFmtId="0" fontId="14" fillId="0" borderId="5" xfId="0" applyFont="1" applyBorder="1" applyAlignment="1" applyProtection="1">
      <alignment horizontal="center" vertical="center" shrinkToFit="1"/>
    </xf>
    <xf numFmtId="0" fontId="14" fillId="0" borderId="0" xfId="0" applyNumberFormat="1" applyFont="1" applyBorder="1" applyAlignment="1" applyProtection="1">
      <alignment horizontal="center" vertical="center" shrinkToFit="1"/>
    </xf>
    <xf numFmtId="0" fontId="14" fillId="0" borderId="0" xfId="0" applyFont="1" applyBorder="1" applyAlignment="1" applyProtection="1">
      <alignment horizontal="center" vertical="center" shrinkToFit="1"/>
    </xf>
    <xf numFmtId="0" fontId="14" fillId="0" borderId="0" xfId="0" applyFont="1" applyBorder="1" applyAlignment="1" applyProtection="1">
      <alignment horizontal="left" vertical="center" shrinkToFit="1"/>
    </xf>
    <xf numFmtId="0" fontId="14" fillId="0" borderId="0" xfId="0" applyNumberFormat="1" applyFont="1" applyBorder="1" applyAlignment="1" applyProtection="1">
      <alignment horizontal="left" vertical="center" shrinkToFit="1"/>
    </xf>
    <xf numFmtId="49" fontId="14" fillId="0" borderId="0" xfId="0" applyNumberFormat="1" applyFont="1" applyBorder="1" applyAlignment="1" applyProtection="1">
      <alignment horizontal="left" vertical="center" shrinkToFit="1"/>
    </xf>
    <xf numFmtId="0" fontId="14" fillId="0" borderId="0" xfId="0" applyFont="1" applyAlignment="1" applyProtection="1">
      <alignment horizontal="center" vertical="center" shrinkToFit="1"/>
    </xf>
    <xf numFmtId="0" fontId="14" fillId="0" borderId="0" xfId="0" applyNumberFormat="1" applyFont="1" applyAlignment="1" applyProtection="1">
      <alignment horizontal="left" vertical="center" shrinkToFit="1"/>
    </xf>
    <xf numFmtId="0" fontId="14" fillId="0" borderId="0" xfId="0" applyNumberFormat="1" applyFont="1" applyAlignment="1" applyProtection="1">
      <alignment horizontal="center" vertical="center" shrinkToFit="1"/>
    </xf>
    <xf numFmtId="0" fontId="1" fillId="0" borderId="1" xfId="0" applyNumberFormat="1" applyFont="1" applyFill="1" applyBorder="1" applyAlignment="1" applyProtection="1">
      <alignment vertical="center" shrinkToFit="1"/>
    </xf>
    <xf numFmtId="0" fontId="4" fillId="0" borderId="1" xfId="0" applyNumberFormat="1" applyFont="1" applyFill="1" applyBorder="1" applyAlignment="1" applyProtection="1">
      <alignment horizontal="center" vertical="center"/>
    </xf>
    <xf numFmtId="0" fontId="0" fillId="0" borderId="0" xfId="0" applyAlignment="1">
      <alignment vertical="center" shrinkToFit="1"/>
    </xf>
    <xf numFmtId="2" fontId="0" fillId="0" borderId="0" xfId="0" applyNumberFormat="1" applyAlignment="1">
      <alignment vertical="center" shrinkToFit="1"/>
    </xf>
    <xf numFmtId="2" fontId="0" fillId="0" borderId="145" xfId="0" applyNumberFormat="1" applyBorder="1" applyAlignment="1">
      <alignment vertical="center" shrinkToFit="1"/>
    </xf>
    <xf numFmtId="0" fontId="0" fillId="0" borderId="146" xfId="0" applyBorder="1" applyAlignment="1">
      <alignment vertical="center" shrinkToFit="1"/>
    </xf>
    <xf numFmtId="14" fontId="0" fillId="0" borderId="147" xfId="0" applyNumberFormat="1" applyBorder="1" applyAlignment="1">
      <alignment vertical="center" shrinkToFit="1"/>
    </xf>
    <xf numFmtId="14" fontId="0" fillId="0" borderId="0" xfId="0" applyNumberFormat="1" applyAlignment="1">
      <alignment vertical="center" shrinkToFit="1"/>
    </xf>
    <xf numFmtId="0" fontId="0" fillId="0" borderId="148" xfId="0" applyBorder="1" applyAlignment="1">
      <alignment vertical="center" shrinkToFit="1"/>
    </xf>
    <xf numFmtId="0" fontId="0" fillId="0" borderId="149" xfId="0" applyBorder="1" applyAlignment="1">
      <alignment vertical="center" shrinkToFit="1"/>
    </xf>
    <xf numFmtId="0" fontId="0" fillId="0" borderId="150" xfId="0" applyBorder="1" applyAlignment="1">
      <alignment vertical="center" shrinkToFit="1"/>
    </xf>
    <xf numFmtId="0" fontId="0" fillId="0" borderId="145" xfId="0" applyBorder="1" applyAlignment="1">
      <alignment vertical="center" shrinkToFit="1"/>
    </xf>
    <xf numFmtId="0" fontId="0" fillId="0" borderId="147" xfId="0" applyBorder="1" applyAlignment="1">
      <alignment vertical="center" shrinkToFit="1"/>
    </xf>
    <xf numFmtId="0" fontId="0" fillId="0" borderId="0" xfId="0" applyBorder="1" applyAlignment="1">
      <alignment vertical="center" shrinkToFit="1"/>
    </xf>
    <xf numFmtId="0" fontId="0" fillId="0" borderId="151" xfId="0" applyBorder="1" applyAlignment="1">
      <alignment vertical="center" shrinkToFit="1"/>
    </xf>
    <xf numFmtId="0" fontId="0" fillId="0" borderId="86" xfId="0" applyBorder="1" applyAlignment="1">
      <alignment vertical="center" shrinkToFit="1"/>
    </xf>
    <xf numFmtId="0" fontId="0" fillId="0" borderId="153" xfId="0" applyBorder="1" applyAlignment="1">
      <alignment vertical="center" shrinkToFit="1"/>
    </xf>
    <xf numFmtId="0" fontId="0" fillId="3" borderId="142" xfId="0" applyFill="1" applyBorder="1" applyAlignment="1">
      <alignment vertical="center" shrinkToFit="1"/>
    </xf>
    <xf numFmtId="0" fontId="0" fillId="3" borderId="143" xfId="0" applyFill="1" applyBorder="1" applyAlignment="1">
      <alignment vertical="center" shrinkToFit="1"/>
    </xf>
    <xf numFmtId="0" fontId="0" fillId="3" borderId="144" xfId="0" applyFill="1" applyBorder="1" applyAlignment="1">
      <alignment vertical="center" shrinkToFit="1"/>
    </xf>
    <xf numFmtId="49" fontId="0" fillId="0" borderId="149" xfId="0" applyNumberFormat="1" applyBorder="1" applyAlignment="1">
      <alignment vertical="center" shrinkToFit="1"/>
    </xf>
    <xf numFmtId="0" fontId="0" fillId="3" borderId="152" xfId="0" applyFill="1" applyBorder="1" applyAlignment="1">
      <alignment vertical="center" shrinkToFit="1"/>
    </xf>
    <xf numFmtId="0" fontId="0" fillId="3" borderId="154" xfId="0" applyFill="1" applyBorder="1" applyAlignment="1">
      <alignment vertical="center" shrinkToFit="1"/>
    </xf>
    <xf numFmtId="0" fontId="0" fillId="3" borderId="155" xfId="0" applyFill="1" applyBorder="1" applyAlignment="1">
      <alignment vertical="center" shrinkToFit="1"/>
    </xf>
    <xf numFmtId="0" fontId="0" fillId="0" borderId="149" xfId="0" applyNumberFormat="1" applyBorder="1" applyAlignment="1">
      <alignment vertical="center" shrinkToFit="1"/>
    </xf>
    <xf numFmtId="0" fontId="5" fillId="0" borderId="1"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horizontal="left" vertical="center" shrinkToFit="1"/>
    </xf>
    <xf numFmtId="0" fontId="6" fillId="0" borderId="20" xfId="0" applyNumberFormat="1" applyFont="1" applyFill="1" applyBorder="1" applyAlignment="1" applyProtection="1">
      <alignment horizontal="center" vertical="center" wrapText="1" shrinkToFit="1"/>
    </xf>
    <xf numFmtId="0" fontId="6" fillId="0" borderId="17" xfId="0" applyNumberFormat="1" applyFont="1" applyFill="1" applyBorder="1" applyAlignment="1" applyProtection="1">
      <alignment horizontal="center" vertical="center" wrapText="1" shrinkToFit="1"/>
    </xf>
    <xf numFmtId="0" fontId="6" fillId="0" borderId="21" xfId="0" applyNumberFormat="1" applyFont="1" applyFill="1" applyBorder="1" applyAlignment="1" applyProtection="1">
      <alignment horizontal="center" vertical="center" wrapText="1" shrinkToFit="1"/>
    </xf>
    <xf numFmtId="0" fontId="1" fillId="2" borderId="22" xfId="0" applyNumberFormat="1" applyFont="1" applyFill="1" applyBorder="1" applyAlignment="1" applyProtection="1">
      <alignment horizontal="center" vertical="center"/>
      <protection locked="0"/>
    </xf>
    <xf numFmtId="0" fontId="1" fillId="2" borderId="17" xfId="0" applyNumberFormat="1" applyFont="1" applyFill="1" applyBorder="1" applyAlignment="1" applyProtection="1">
      <alignment horizontal="center" vertical="center"/>
      <protection locked="0"/>
    </xf>
    <xf numFmtId="0" fontId="1" fillId="2" borderId="18" xfId="0" applyNumberFormat="1" applyFont="1" applyFill="1" applyBorder="1" applyAlignment="1" applyProtection="1">
      <alignment horizontal="center" vertical="center"/>
      <protection locked="0"/>
    </xf>
    <xf numFmtId="0" fontId="1" fillId="2" borderId="16" xfId="0" applyNumberFormat="1" applyFont="1" applyFill="1" applyBorder="1" applyAlignment="1" applyProtection="1">
      <alignment horizontal="center" vertical="center"/>
      <protection locked="0"/>
    </xf>
    <xf numFmtId="0" fontId="1" fillId="2" borderId="19" xfId="0" applyNumberFormat="1" applyFont="1" applyFill="1" applyBorder="1" applyAlignment="1" applyProtection="1">
      <alignment horizontal="center" vertical="center"/>
      <protection locked="0"/>
    </xf>
    <xf numFmtId="0" fontId="5" fillId="2" borderId="4" xfId="0" applyNumberFormat="1" applyFont="1" applyFill="1" applyBorder="1" applyAlignment="1" applyProtection="1">
      <alignment horizontal="center" vertical="center" wrapText="1" shrinkToFit="1"/>
      <protection locked="0"/>
    </xf>
    <xf numFmtId="0" fontId="5" fillId="2" borderId="25" xfId="0" applyNumberFormat="1" applyFont="1" applyFill="1" applyBorder="1" applyAlignment="1" applyProtection="1">
      <alignment horizontal="center" vertical="center" wrapText="1" shrinkToFit="1"/>
      <protection locked="0"/>
    </xf>
    <xf numFmtId="0" fontId="5" fillId="2" borderId="23" xfId="0" applyNumberFormat="1" applyFont="1" applyFill="1" applyBorder="1" applyAlignment="1" applyProtection="1">
      <alignment horizontal="center" vertical="center" wrapText="1" shrinkToFit="1"/>
      <protection locked="0"/>
    </xf>
    <xf numFmtId="0" fontId="5" fillId="2" borderId="26" xfId="0" applyNumberFormat="1" applyFont="1" applyFill="1" applyBorder="1" applyAlignment="1" applyProtection="1">
      <alignment horizontal="center" vertical="center" wrapText="1" shrinkToFit="1"/>
      <protection locked="0"/>
    </xf>
    <xf numFmtId="0" fontId="5" fillId="2" borderId="34" xfId="0" applyNumberFormat="1" applyFont="1" applyFill="1" applyBorder="1" applyAlignment="1" applyProtection="1">
      <alignment horizontal="center" vertical="center" shrinkToFit="1"/>
      <protection locked="0"/>
    </xf>
    <xf numFmtId="0" fontId="5" fillId="2" borderId="35" xfId="0" applyNumberFormat="1" applyFont="1" applyFill="1" applyBorder="1" applyAlignment="1" applyProtection="1">
      <alignment horizontal="center" vertical="center" shrinkToFit="1"/>
      <protection locked="0"/>
    </xf>
    <xf numFmtId="0" fontId="5" fillId="2" borderId="27" xfId="0" applyNumberFormat="1" applyFont="1" applyFill="1" applyBorder="1" applyAlignment="1" applyProtection="1">
      <alignment horizontal="center" vertical="center" shrinkToFit="1"/>
      <protection locked="0"/>
    </xf>
    <xf numFmtId="0" fontId="5" fillId="2" borderId="28" xfId="0" applyNumberFormat="1" applyFont="1" applyFill="1" applyBorder="1" applyAlignment="1" applyProtection="1">
      <alignment horizontal="center" vertical="center" shrinkToFit="1"/>
      <protection locked="0"/>
    </xf>
    <xf numFmtId="0" fontId="5" fillId="2" borderId="29" xfId="0" applyNumberFormat="1" applyFont="1" applyFill="1" applyBorder="1" applyAlignment="1" applyProtection="1">
      <alignment horizontal="center" vertical="center" shrinkToFit="1"/>
      <protection locked="0"/>
    </xf>
    <xf numFmtId="0" fontId="7" fillId="0" borderId="30" xfId="0" applyNumberFormat="1" applyFont="1" applyFill="1" applyBorder="1" applyAlignment="1" applyProtection="1">
      <alignment horizontal="center" vertical="center" shrinkToFit="1"/>
    </xf>
    <xf numFmtId="0" fontId="7" fillId="0" borderId="31" xfId="0" applyNumberFormat="1" applyFont="1" applyFill="1" applyBorder="1" applyAlignment="1" applyProtection="1">
      <alignment horizontal="center" vertical="center" shrinkToFit="1"/>
    </xf>
    <xf numFmtId="0" fontId="7" fillId="0" borderId="32" xfId="0" applyNumberFormat="1" applyFont="1" applyFill="1" applyBorder="1" applyAlignment="1" applyProtection="1">
      <alignment horizontal="center" vertical="center" shrinkToFit="1"/>
    </xf>
    <xf numFmtId="0" fontId="7" fillId="0" borderId="33" xfId="0" applyNumberFormat="1" applyFont="1" applyFill="1" applyBorder="1" applyAlignment="1" applyProtection="1">
      <alignment horizontal="center" vertical="center" shrinkToFit="1"/>
    </xf>
    <xf numFmtId="0" fontId="6" fillId="2" borderId="36" xfId="0" applyNumberFormat="1" applyFont="1" applyFill="1" applyBorder="1" applyAlignment="1" applyProtection="1">
      <alignment horizontal="center" vertical="center" shrinkToFit="1"/>
      <protection locked="0"/>
    </xf>
    <xf numFmtId="0" fontId="6" fillId="2" borderId="37" xfId="0" applyNumberFormat="1" applyFont="1" applyFill="1" applyBorder="1" applyAlignment="1" applyProtection="1">
      <alignment horizontal="center" vertical="center" shrinkToFit="1"/>
      <protection locked="0"/>
    </xf>
    <xf numFmtId="0" fontId="6" fillId="2" borderId="38" xfId="0" applyNumberFormat="1" applyFont="1" applyFill="1" applyBorder="1" applyAlignment="1" applyProtection="1">
      <alignment horizontal="center" vertical="center" shrinkToFit="1"/>
      <protection locked="0"/>
    </xf>
    <xf numFmtId="0" fontId="7" fillId="0" borderId="39" xfId="0" applyNumberFormat="1" applyFont="1" applyFill="1" applyBorder="1" applyAlignment="1" applyProtection="1">
      <alignment horizontal="center" vertical="center" shrinkToFit="1"/>
    </xf>
    <xf numFmtId="0" fontId="7" fillId="0" borderId="3" xfId="0" applyNumberFormat="1" applyFont="1" applyFill="1" applyBorder="1" applyAlignment="1" applyProtection="1">
      <alignment horizontal="center" vertical="center" shrinkToFit="1"/>
    </xf>
    <xf numFmtId="0" fontId="7" fillId="0" borderId="40" xfId="0" applyNumberFormat="1" applyFont="1" applyFill="1" applyBorder="1" applyAlignment="1" applyProtection="1">
      <alignment horizontal="center" vertical="center" shrinkToFit="1"/>
    </xf>
    <xf numFmtId="0" fontId="7" fillId="0" borderId="24" xfId="0" applyNumberFormat="1" applyFont="1" applyFill="1" applyBorder="1" applyAlignment="1" applyProtection="1">
      <alignment horizontal="center" vertical="center" shrinkToFit="1"/>
    </xf>
    <xf numFmtId="0" fontId="5" fillId="2" borderId="4" xfId="0" applyNumberFormat="1" applyFont="1" applyFill="1" applyBorder="1" applyAlignment="1" applyProtection="1">
      <alignment horizontal="center" vertical="center" shrinkToFit="1"/>
      <protection locked="0"/>
    </xf>
    <xf numFmtId="0" fontId="5" fillId="2" borderId="3" xfId="0" applyNumberFormat="1" applyFont="1" applyFill="1" applyBorder="1" applyAlignment="1" applyProtection="1">
      <alignment horizontal="center" vertical="center" shrinkToFit="1"/>
      <protection locked="0"/>
    </xf>
    <xf numFmtId="0" fontId="5" fillId="2" borderId="23" xfId="0" applyNumberFormat="1" applyFont="1" applyFill="1" applyBorder="1" applyAlignment="1" applyProtection="1">
      <alignment horizontal="center" vertical="center" shrinkToFit="1"/>
      <protection locked="0"/>
    </xf>
    <xf numFmtId="0" fontId="5" fillId="2" borderId="24" xfId="0" applyNumberFormat="1" applyFont="1" applyFill="1" applyBorder="1" applyAlignment="1" applyProtection="1">
      <alignment horizontal="center" vertical="center" shrinkToFit="1"/>
      <protection locked="0"/>
    </xf>
    <xf numFmtId="0" fontId="5" fillId="2" borderId="41" xfId="0" applyNumberFormat="1" applyFont="1" applyFill="1" applyBorder="1" applyAlignment="1" applyProtection="1">
      <alignment horizontal="center" vertical="center" shrinkToFit="1"/>
      <protection locked="0"/>
    </xf>
    <xf numFmtId="0" fontId="5" fillId="2" borderId="42" xfId="0" applyNumberFormat="1" applyFont="1" applyFill="1" applyBorder="1" applyAlignment="1" applyProtection="1">
      <alignment horizontal="center" vertical="center" shrinkToFit="1"/>
      <protection locked="0"/>
    </xf>
    <xf numFmtId="0" fontId="7" fillId="0" borderId="48" xfId="0" applyNumberFormat="1" applyFont="1" applyFill="1" applyBorder="1" applyAlignment="1" applyProtection="1">
      <alignment horizontal="center" vertical="center" shrinkToFit="1"/>
    </xf>
    <xf numFmtId="0" fontId="7" fillId="0" borderId="49" xfId="0" applyNumberFormat="1" applyFont="1" applyFill="1" applyBorder="1" applyAlignment="1" applyProtection="1">
      <alignment horizontal="center" vertical="center" shrinkToFit="1"/>
    </xf>
    <xf numFmtId="0" fontId="5" fillId="2" borderId="47" xfId="0" applyNumberFormat="1" applyFont="1" applyFill="1" applyBorder="1" applyAlignment="1" applyProtection="1">
      <alignment horizontal="center" vertical="center" shrinkToFit="1"/>
      <protection locked="0"/>
    </xf>
    <xf numFmtId="0" fontId="5" fillId="2" borderId="41" xfId="0" applyNumberFormat="1" applyFont="1" applyFill="1" applyBorder="1" applyAlignment="1" applyProtection="1">
      <alignment horizontal="center" vertical="center" wrapText="1" shrinkToFit="1"/>
      <protection locked="0"/>
    </xf>
    <xf numFmtId="0" fontId="5" fillId="2" borderId="43" xfId="0" applyNumberFormat="1" applyFont="1" applyFill="1" applyBorder="1" applyAlignment="1" applyProtection="1">
      <alignment horizontal="center" vertical="center" wrapText="1" shrinkToFit="1"/>
      <protection locked="0"/>
    </xf>
    <xf numFmtId="0" fontId="5" fillId="2" borderId="44" xfId="0" applyNumberFormat="1" applyFont="1" applyFill="1" applyBorder="1" applyAlignment="1" applyProtection="1">
      <alignment horizontal="center" vertical="center" shrinkToFit="1"/>
      <protection locked="0"/>
    </xf>
    <xf numFmtId="0" fontId="5" fillId="2" borderId="45" xfId="0" applyNumberFormat="1" applyFont="1" applyFill="1" applyBorder="1" applyAlignment="1" applyProtection="1">
      <alignment horizontal="center" vertical="center" shrinkToFit="1"/>
      <protection locked="0"/>
    </xf>
    <xf numFmtId="0" fontId="5" fillId="2" borderId="46" xfId="0" applyNumberFormat="1" applyFont="1" applyFill="1" applyBorder="1" applyAlignment="1" applyProtection="1">
      <alignment horizontal="center" vertical="center" shrinkToFit="1"/>
      <protection locked="0"/>
    </xf>
    <xf numFmtId="0" fontId="7" fillId="0" borderId="50" xfId="0" applyNumberFormat="1" applyFont="1" applyFill="1" applyBorder="1" applyAlignment="1" applyProtection="1">
      <alignment horizontal="center" vertical="center" shrinkToFit="1"/>
    </xf>
    <xf numFmtId="0" fontId="7" fillId="0" borderId="42" xfId="0" applyNumberFormat="1" applyFont="1" applyFill="1" applyBorder="1" applyAlignment="1" applyProtection="1">
      <alignment horizontal="center" vertical="center" shrinkToFit="1"/>
    </xf>
    <xf numFmtId="0" fontId="5" fillId="2" borderId="51" xfId="0" applyNumberFormat="1" applyFont="1" applyFill="1" applyBorder="1" applyAlignment="1" applyProtection="1">
      <alignment horizontal="center" vertical="center" shrinkToFit="1"/>
      <protection locked="0"/>
    </xf>
    <xf numFmtId="0" fontId="5" fillId="2" borderId="52" xfId="0" applyNumberFormat="1" applyFont="1" applyFill="1" applyBorder="1" applyAlignment="1" applyProtection="1">
      <alignment horizontal="center" vertical="center" shrinkToFit="1"/>
      <protection locked="0"/>
    </xf>
    <xf numFmtId="0" fontId="5" fillId="2" borderId="53" xfId="0" applyNumberFormat="1" applyFont="1" applyFill="1" applyBorder="1" applyAlignment="1" applyProtection="1">
      <alignment horizontal="center" vertical="center" shrinkToFit="1"/>
      <protection locked="0"/>
    </xf>
    <xf numFmtId="0" fontId="5" fillId="2" borderId="43" xfId="0" applyNumberFormat="1" applyFont="1" applyFill="1" applyBorder="1" applyAlignment="1" applyProtection="1">
      <alignment horizontal="center" vertical="center" shrinkToFit="1"/>
      <protection locked="0"/>
    </xf>
    <xf numFmtId="0" fontId="5" fillId="2" borderId="54" xfId="0" applyNumberFormat="1" applyFont="1" applyFill="1" applyBorder="1" applyAlignment="1" applyProtection="1">
      <alignment horizontal="center" vertical="center" shrinkToFit="1"/>
      <protection locked="0"/>
    </xf>
    <xf numFmtId="0" fontId="5" fillId="2" borderId="55" xfId="0" applyNumberFormat="1" applyFont="1" applyFill="1" applyBorder="1" applyAlignment="1" applyProtection="1">
      <alignment horizontal="center" vertical="center" shrinkToFit="1"/>
      <protection locked="0"/>
    </xf>
    <xf numFmtId="0" fontId="5" fillId="2" borderId="56" xfId="0" applyNumberFormat="1" applyFont="1" applyFill="1" applyBorder="1" applyAlignment="1" applyProtection="1">
      <alignment horizontal="center" vertical="center" shrinkToFit="1"/>
      <protection locked="0"/>
    </xf>
    <xf numFmtId="0" fontId="7" fillId="0" borderId="57" xfId="0" applyNumberFormat="1" applyFont="1" applyFill="1" applyBorder="1" applyAlignment="1" applyProtection="1">
      <alignment horizontal="center" vertical="center" shrinkToFit="1"/>
    </xf>
    <xf numFmtId="0" fontId="7" fillId="0" borderId="52" xfId="0" applyNumberFormat="1" applyFont="1" applyFill="1" applyBorder="1" applyAlignment="1" applyProtection="1">
      <alignment horizontal="center" vertical="center" shrinkToFit="1"/>
    </xf>
    <xf numFmtId="0" fontId="5" fillId="2" borderId="58" xfId="0" applyNumberFormat="1" applyFont="1" applyFill="1" applyBorder="1" applyAlignment="1" applyProtection="1">
      <alignment horizontal="center" vertical="center" shrinkToFit="1"/>
      <protection locked="0"/>
    </xf>
    <xf numFmtId="0" fontId="5" fillId="2" borderId="59" xfId="0" applyNumberFormat="1" applyFont="1" applyFill="1" applyBorder="1" applyAlignment="1" applyProtection="1">
      <alignment horizontal="center" vertical="center" shrinkToFit="1"/>
      <protection locked="0"/>
    </xf>
    <xf numFmtId="0" fontId="6" fillId="2" borderId="60" xfId="0" applyNumberFormat="1" applyFont="1" applyFill="1" applyBorder="1" applyAlignment="1" applyProtection="1">
      <alignment horizontal="center" vertical="center" shrinkToFit="1"/>
      <protection locked="0"/>
    </xf>
    <xf numFmtId="0" fontId="6" fillId="2" borderId="61" xfId="0" applyNumberFormat="1" applyFont="1" applyFill="1" applyBorder="1" applyAlignment="1" applyProtection="1">
      <alignment horizontal="center" vertical="center" shrinkToFit="1"/>
      <protection locked="0"/>
    </xf>
    <xf numFmtId="0" fontId="6" fillId="2" borderId="62" xfId="0" applyNumberFormat="1" applyFont="1" applyFill="1" applyBorder="1" applyAlignment="1" applyProtection="1">
      <alignment horizontal="center" vertical="center" shrinkToFit="1"/>
      <protection locked="0"/>
    </xf>
    <xf numFmtId="0" fontId="8" fillId="0" borderId="66" xfId="0" applyNumberFormat="1" applyFont="1" applyFill="1" applyBorder="1" applyAlignment="1" applyProtection="1">
      <alignment horizontal="center" vertical="center" wrapText="1" shrinkToFit="1"/>
    </xf>
    <xf numFmtId="0" fontId="8" fillId="0" borderId="66" xfId="0" applyNumberFormat="1" applyFont="1" applyFill="1" applyBorder="1" applyAlignment="1" applyProtection="1">
      <alignment horizontal="center" vertical="center" shrinkToFit="1"/>
    </xf>
    <xf numFmtId="0" fontId="8" fillId="0" borderId="67" xfId="0" applyNumberFormat="1" applyFont="1" applyFill="1" applyBorder="1" applyAlignment="1" applyProtection="1">
      <alignment horizontal="center" vertical="center" shrinkToFit="1"/>
    </xf>
    <xf numFmtId="0" fontId="8" fillId="0" borderId="71" xfId="0" applyNumberFormat="1" applyFont="1" applyFill="1" applyBorder="1" applyAlignment="1" applyProtection="1">
      <alignment horizontal="center" vertical="center" shrinkToFit="1"/>
    </xf>
    <xf numFmtId="0" fontId="8" fillId="0" borderId="72" xfId="0" applyNumberFormat="1" applyFont="1" applyFill="1" applyBorder="1" applyAlignment="1" applyProtection="1">
      <alignment horizontal="center" vertical="center" shrinkToFit="1"/>
    </xf>
    <xf numFmtId="0" fontId="4" fillId="0" borderId="1" xfId="0" applyNumberFormat="1" applyFont="1" applyFill="1" applyBorder="1" applyAlignment="1" applyProtection="1">
      <alignment horizontal="left" vertical="center" shrinkToFit="1"/>
    </xf>
    <xf numFmtId="0" fontId="12" fillId="0" borderId="73" xfId="0" applyNumberFormat="1" applyFont="1" applyFill="1" applyBorder="1" applyAlignment="1" applyProtection="1">
      <alignment horizontal="center" vertical="center" shrinkToFit="1"/>
    </xf>
    <xf numFmtId="0" fontId="12" fillId="0" borderId="66" xfId="0" applyNumberFormat="1" applyFont="1" applyFill="1" applyBorder="1" applyAlignment="1" applyProtection="1">
      <alignment horizontal="center" vertical="center" shrinkToFit="1"/>
    </xf>
    <xf numFmtId="0" fontId="12" fillId="0" borderId="74" xfId="0" applyNumberFormat="1" applyFont="1" applyFill="1" applyBorder="1" applyAlignment="1" applyProtection="1">
      <alignment horizontal="center" vertical="center" shrinkToFit="1"/>
    </xf>
    <xf numFmtId="0" fontId="12" fillId="0" borderId="67" xfId="0" applyNumberFormat="1" applyFont="1" applyFill="1" applyBorder="1" applyAlignment="1" applyProtection="1">
      <alignment horizontal="center" vertical="center" shrinkToFit="1"/>
    </xf>
    <xf numFmtId="0" fontId="8" fillId="0" borderId="66" xfId="0" applyNumberFormat="1" applyFont="1" applyFill="1" applyBorder="1" applyAlignment="1" applyProtection="1">
      <alignment horizontal="center" vertical="center" textRotation="255" shrinkToFit="1"/>
    </xf>
    <xf numFmtId="0" fontId="8" fillId="0" borderId="67" xfId="0" applyNumberFormat="1" applyFont="1" applyFill="1" applyBorder="1" applyAlignment="1" applyProtection="1">
      <alignment horizontal="center" vertical="center" textRotation="255" shrinkToFit="1"/>
    </xf>
    <xf numFmtId="0" fontId="6" fillId="0" borderId="68" xfId="0" applyNumberFormat="1" applyFont="1" applyFill="1" applyBorder="1" applyAlignment="1" applyProtection="1">
      <alignment horizontal="center" vertical="center" shrinkToFit="1"/>
    </xf>
    <xf numFmtId="0" fontId="6" fillId="0" borderId="69" xfId="0" applyNumberFormat="1" applyFont="1" applyFill="1" applyBorder="1" applyAlignment="1" applyProtection="1">
      <alignment horizontal="center" vertical="center" shrinkToFit="1"/>
    </xf>
    <xf numFmtId="0" fontId="6" fillId="0" borderId="70" xfId="0" applyNumberFormat="1" applyFont="1" applyFill="1" applyBorder="1" applyAlignment="1" applyProtection="1">
      <alignment horizontal="center" vertical="center" shrinkToFit="1"/>
    </xf>
    <xf numFmtId="0" fontId="5" fillId="0" borderId="63" xfId="0" applyNumberFormat="1" applyFont="1" applyFill="1" applyBorder="1" applyAlignment="1" applyProtection="1">
      <alignment horizontal="center" vertical="center" shrinkToFit="1"/>
    </xf>
    <xf numFmtId="0" fontId="5" fillId="0" borderId="64" xfId="0" applyNumberFormat="1" applyFont="1" applyFill="1" applyBorder="1" applyAlignment="1" applyProtection="1">
      <alignment horizontal="center" vertical="center" shrinkToFit="1"/>
    </xf>
    <xf numFmtId="0" fontId="5" fillId="0" borderId="65" xfId="0" applyNumberFormat="1" applyFont="1" applyFill="1" applyBorder="1" applyAlignment="1" applyProtection="1">
      <alignment horizontal="center" vertical="center" shrinkToFit="1"/>
    </xf>
    <xf numFmtId="0" fontId="0" fillId="0" borderId="75" xfId="0" applyNumberFormat="1" applyFill="1" applyBorder="1" applyAlignment="1" applyProtection="1">
      <alignment horizontal="center" vertical="center" shrinkToFit="1"/>
    </xf>
    <xf numFmtId="0" fontId="0" fillId="0" borderId="76" xfId="0" applyNumberFormat="1" applyFill="1" applyBorder="1" applyAlignment="1" applyProtection="1">
      <alignment horizontal="center" vertical="center" shrinkToFit="1"/>
    </xf>
    <xf numFmtId="0" fontId="0" fillId="0" borderId="48" xfId="0" applyNumberFormat="1" applyFill="1" applyBorder="1" applyAlignment="1" applyProtection="1">
      <alignment horizontal="center" vertical="center" shrinkToFit="1"/>
    </xf>
    <xf numFmtId="0" fontId="0" fillId="0" borderId="0" xfId="0" applyNumberFormat="1" applyFill="1" applyBorder="1" applyAlignment="1" applyProtection="1">
      <alignment horizontal="center" vertical="center" shrinkToFit="1"/>
    </xf>
    <xf numFmtId="0" fontId="5" fillId="0" borderId="40" xfId="0" applyNumberFormat="1" applyFont="1" applyFill="1" applyBorder="1" applyAlignment="1" applyProtection="1">
      <alignment horizontal="center" vertical="center" shrinkToFit="1"/>
    </xf>
    <xf numFmtId="0" fontId="5" fillId="0" borderId="1" xfId="0" applyNumberFormat="1" applyFont="1" applyFill="1" applyBorder="1" applyAlignment="1" applyProtection="1">
      <alignment horizontal="center" vertical="center" shrinkToFit="1"/>
    </xf>
    <xf numFmtId="0" fontId="5" fillId="0" borderId="24" xfId="0" applyNumberFormat="1" applyFont="1" applyFill="1" applyBorder="1" applyAlignment="1" applyProtection="1">
      <alignment horizontal="center" vertical="center" shrinkToFit="1"/>
    </xf>
    <xf numFmtId="0" fontId="5" fillId="2" borderId="77" xfId="0" applyNumberFormat="1" applyFont="1" applyFill="1" applyBorder="1" applyAlignment="1" applyProtection="1">
      <alignment horizontal="center" vertical="center" shrinkToFit="1"/>
      <protection locked="0"/>
    </xf>
    <xf numFmtId="0" fontId="5" fillId="2" borderId="78" xfId="0" applyNumberFormat="1" applyFont="1" applyFill="1" applyBorder="1" applyAlignment="1" applyProtection="1">
      <alignment horizontal="center" vertical="center" shrinkToFit="1"/>
      <protection locked="0"/>
    </xf>
    <xf numFmtId="0" fontId="5" fillId="2" borderId="79" xfId="0" applyNumberFormat="1" applyFont="1" applyFill="1" applyBorder="1" applyAlignment="1" applyProtection="1">
      <alignment horizontal="center" vertical="center" shrinkToFit="1"/>
      <protection locked="0"/>
    </xf>
    <xf numFmtId="0" fontId="6" fillId="0" borderId="80" xfId="0" applyNumberFormat="1" applyFont="1" applyFill="1" applyBorder="1" applyAlignment="1" applyProtection="1">
      <alignment horizontal="center" vertical="center" shrinkToFit="1"/>
    </xf>
    <xf numFmtId="0" fontId="6" fillId="0" borderId="81" xfId="0" applyNumberFormat="1" applyFont="1" applyFill="1" applyBorder="1" applyAlignment="1" applyProtection="1">
      <alignment horizontal="center" vertical="center" shrinkToFit="1"/>
    </xf>
    <xf numFmtId="0" fontId="6" fillId="0" borderId="82" xfId="0" applyNumberFormat="1" applyFont="1" applyFill="1" applyBorder="1" applyAlignment="1" applyProtection="1">
      <alignment horizontal="center" vertical="center" shrinkToFit="1"/>
    </xf>
    <xf numFmtId="0" fontId="6" fillId="0" borderId="83" xfId="0" applyNumberFormat="1" applyFont="1" applyFill="1" applyBorder="1" applyAlignment="1" applyProtection="1">
      <alignment horizontal="center" vertical="center" shrinkToFit="1"/>
    </xf>
    <xf numFmtId="0" fontId="6" fillId="2" borderId="84" xfId="0" applyNumberFormat="1" applyFont="1" applyFill="1" applyBorder="1" applyAlignment="1" applyProtection="1">
      <alignment horizontal="center" vertical="center" shrinkToFit="1"/>
      <protection locked="0"/>
    </xf>
    <xf numFmtId="0" fontId="6" fillId="2" borderId="81" xfId="0" applyNumberFormat="1" applyFont="1" applyFill="1" applyBorder="1" applyAlignment="1" applyProtection="1">
      <alignment horizontal="center" vertical="center" shrinkToFit="1"/>
      <protection locked="0"/>
    </xf>
    <xf numFmtId="0" fontId="6" fillId="2" borderId="85" xfId="0" applyNumberFormat="1" applyFont="1" applyFill="1" applyBorder="1" applyAlignment="1" applyProtection="1">
      <alignment horizontal="center" vertical="center" shrinkToFit="1"/>
      <protection locked="0"/>
    </xf>
    <xf numFmtId="0" fontId="6" fillId="0" borderId="86" xfId="0" applyNumberFormat="1" applyFont="1" applyFill="1" applyBorder="1" applyAlignment="1" applyProtection="1">
      <alignment horizontal="center" vertical="center" shrinkToFit="1"/>
    </xf>
    <xf numFmtId="0" fontId="6" fillId="0" borderId="0" xfId="0" applyNumberFormat="1" applyFont="1" applyFill="1" applyBorder="1" applyAlignment="1" applyProtection="1">
      <alignment horizontal="center" vertical="center" shrinkToFit="1"/>
    </xf>
    <xf numFmtId="0" fontId="6" fillId="0" borderId="87" xfId="0" applyNumberFormat="1" applyFont="1" applyFill="1" applyBorder="1" applyAlignment="1" applyProtection="1">
      <alignment horizontal="center" vertical="center" shrinkToFit="1"/>
    </xf>
    <xf numFmtId="0" fontId="5" fillId="2" borderId="1" xfId="0" applyNumberFormat="1" applyFont="1" applyFill="1" applyBorder="1" applyAlignment="1" applyProtection="1">
      <alignment horizontal="center" vertical="center" shrinkToFit="1"/>
      <protection locked="0"/>
    </xf>
    <xf numFmtId="0" fontId="6" fillId="0" borderId="1" xfId="0" applyNumberFormat="1" applyFont="1" applyFill="1" applyBorder="1" applyAlignment="1" applyProtection="1">
      <alignment horizontal="center" vertical="center" shrinkToFit="1"/>
    </xf>
    <xf numFmtId="0" fontId="5" fillId="2" borderId="26" xfId="0" applyNumberFormat="1" applyFont="1" applyFill="1" applyBorder="1" applyAlignment="1" applyProtection="1">
      <alignment horizontal="center" vertical="center" shrinkToFit="1"/>
      <protection locked="0"/>
    </xf>
    <xf numFmtId="0" fontId="5" fillId="0" borderId="50" xfId="0" applyNumberFormat="1" applyFont="1" applyFill="1" applyBorder="1" applyAlignment="1" applyProtection="1">
      <alignment horizontal="center" vertical="center" shrinkToFit="1"/>
    </xf>
    <xf numFmtId="0" fontId="5" fillId="0" borderId="2" xfId="0" applyNumberFormat="1" applyFont="1" applyFill="1" applyBorder="1" applyAlignment="1" applyProtection="1">
      <alignment horizontal="center" vertical="center" shrinkToFit="1"/>
    </xf>
    <xf numFmtId="0" fontId="5" fillId="0" borderId="42" xfId="0" applyNumberFormat="1" applyFont="1" applyFill="1" applyBorder="1" applyAlignment="1" applyProtection="1">
      <alignment horizontal="center" vertical="center" shrinkToFit="1"/>
    </xf>
    <xf numFmtId="0" fontId="5" fillId="2" borderId="88" xfId="0" applyNumberFormat="1" applyFont="1" applyFill="1" applyBorder="1" applyAlignment="1" applyProtection="1">
      <alignment horizontal="center" vertical="center" shrinkToFit="1"/>
      <protection locked="0"/>
    </xf>
    <xf numFmtId="0" fontId="5" fillId="2" borderId="89" xfId="0" applyNumberFormat="1" applyFont="1" applyFill="1" applyBorder="1" applyAlignment="1" applyProtection="1">
      <alignment horizontal="center" vertical="center" shrinkToFit="1"/>
      <protection locked="0"/>
    </xf>
    <xf numFmtId="0" fontId="5" fillId="2" borderId="90" xfId="0" applyNumberFormat="1" applyFont="1" applyFill="1" applyBorder="1" applyAlignment="1" applyProtection="1">
      <alignment horizontal="center" vertical="center" shrinkToFit="1"/>
      <protection locked="0"/>
    </xf>
    <xf numFmtId="0" fontId="5" fillId="0" borderId="91" xfId="0" applyNumberFormat="1" applyFont="1" applyFill="1" applyBorder="1" applyAlignment="1" applyProtection="1">
      <alignment horizontal="center" vertical="center" shrinkToFit="1"/>
    </xf>
    <xf numFmtId="0" fontId="5" fillId="0" borderId="92" xfId="0" applyNumberFormat="1" applyFont="1" applyFill="1" applyBorder="1" applyAlignment="1" applyProtection="1">
      <alignment horizontal="center" vertical="center" shrinkToFit="1"/>
    </xf>
    <xf numFmtId="0" fontId="5" fillId="0" borderId="93" xfId="0" applyNumberFormat="1" applyFont="1" applyFill="1" applyBorder="1" applyAlignment="1" applyProtection="1">
      <alignment horizontal="center" vertical="center" shrinkToFit="1"/>
    </xf>
    <xf numFmtId="49" fontId="5" fillId="2" borderId="44" xfId="0" applyNumberFormat="1" applyFont="1" applyFill="1" applyBorder="1" applyAlignment="1" applyProtection="1">
      <alignment horizontal="center" vertical="center" shrinkToFit="1"/>
      <protection locked="0"/>
    </xf>
    <xf numFmtId="49" fontId="5" fillId="2" borderId="45" xfId="0" applyNumberFormat="1" applyFont="1" applyFill="1" applyBorder="1" applyAlignment="1" applyProtection="1">
      <alignment horizontal="center" vertical="center" shrinkToFit="1"/>
      <protection locked="0"/>
    </xf>
    <xf numFmtId="49" fontId="5" fillId="2" borderId="94" xfId="0" applyNumberFormat="1" applyFont="1" applyFill="1" applyBorder="1" applyAlignment="1" applyProtection="1">
      <alignment horizontal="center" vertical="center" shrinkToFit="1"/>
      <protection locked="0"/>
    </xf>
    <xf numFmtId="49" fontId="5" fillId="2" borderId="92" xfId="0" applyNumberFormat="1" applyFont="1" applyFill="1" applyBorder="1" applyAlignment="1" applyProtection="1">
      <alignment horizontal="center" vertical="center" shrinkToFit="1"/>
      <protection locked="0"/>
    </xf>
    <xf numFmtId="49" fontId="5" fillId="2" borderId="93" xfId="0" applyNumberFormat="1" applyFont="1" applyFill="1" applyBorder="1" applyAlignment="1" applyProtection="1">
      <alignment horizontal="center" vertical="center" shrinkToFit="1"/>
      <protection locked="0"/>
    </xf>
    <xf numFmtId="0" fontId="6" fillId="0" borderId="95" xfId="0" applyNumberFormat="1" applyFont="1" applyFill="1" applyBorder="1" applyAlignment="1" applyProtection="1">
      <alignment horizontal="center" vertical="center" shrinkToFit="1"/>
    </xf>
    <xf numFmtId="0" fontId="6" fillId="0" borderId="96" xfId="0" applyNumberFormat="1" applyFont="1" applyFill="1" applyBorder="1" applyAlignment="1" applyProtection="1">
      <alignment horizontal="center" vertical="center" shrinkToFit="1"/>
    </xf>
    <xf numFmtId="0" fontId="6" fillId="0" borderId="97" xfId="0" applyNumberFormat="1" applyFont="1" applyFill="1" applyBorder="1" applyAlignment="1" applyProtection="1">
      <alignment horizontal="center" vertical="center" shrinkToFit="1"/>
    </xf>
    <xf numFmtId="0" fontId="6" fillId="2" borderId="98" xfId="0" applyNumberFormat="1" applyFont="1" applyFill="1" applyBorder="1" applyAlignment="1" applyProtection="1">
      <alignment horizontal="center" vertical="center" shrinkToFit="1"/>
      <protection locked="0"/>
    </xf>
    <xf numFmtId="0" fontId="6" fillId="2" borderId="99" xfId="0" applyNumberFormat="1" applyFont="1" applyFill="1" applyBorder="1" applyAlignment="1" applyProtection="1">
      <alignment horizontal="center" vertical="center" shrinkToFit="1"/>
      <protection locked="0"/>
    </xf>
    <xf numFmtId="0" fontId="6" fillId="2" borderId="100" xfId="0" applyNumberFormat="1" applyFont="1" applyFill="1" applyBorder="1" applyAlignment="1" applyProtection="1">
      <alignment horizontal="center" vertical="center" shrinkToFit="1"/>
      <protection locked="0"/>
    </xf>
    <xf numFmtId="0" fontId="6" fillId="0" borderId="101" xfId="0" applyNumberFormat="1" applyFont="1" applyFill="1" applyBorder="1" applyAlignment="1" applyProtection="1">
      <alignment horizontal="center" vertical="center" shrinkToFit="1"/>
    </xf>
    <xf numFmtId="0" fontId="6" fillId="2" borderId="102" xfId="0" applyNumberFormat="1" applyFont="1" applyFill="1" applyBorder="1" applyAlignment="1" applyProtection="1">
      <alignment horizontal="center" vertical="center" shrinkToFit="1"/>
      <protection locked="0"/>
    </xf>
    <xf numFmtId="0" fontId="6" fillId="2" borderId="103" xfId="0" applyNumberFormat="1" applyFont="1" applyFill="1" applyBorder="1" applyAlignment="1" applyProtection="1">
      <alignment horizontal="center" vertical="center" shrinkToFit="1"/>
      <protection locked="0"/>
    </xf>
    <xf numFmtId="0" fontId="6" fillId="2" borderId="104" xfId="0" applyNumberFormat="1" applyFont="1" applyFill="1" applyBorder="1" applyAlignment="1" applyProtection="1">
      <alignment horizontal="center" vertical="center" shrinkToFit="1"/>
      <protection locked="0"/>
    </xf>
    <xf numFmtId="0" fontId="6" fillId="2" borderId="96" xfId="0" applyNumberFormat="1" applyFont="1" applyFill="1" applyBorder="1" applyAlignment="1" applyProtection="1">
      <alignment horizontal="center" vertical="center" shrinkToFit="1"/>
      <protection locked="0"/>
    </xf>
    <xf numFmtId="0" fontId="6" fillId="2" borderId="97" xfId="0" applyNumberFormat="1" applyFont="1" applyFill="1" applyBorder="1" applyAlignment="1" applyProtection="1">
      <alignment horizontal="center" vertical="center" shrinkToFit="1"/>
      <protection locked="0"/>
    </xf>
    <xf numFmtId="0" fontId="5" fillId="0" borderId="39" xfId="0" applyNumberFormat="1" applyFont="1" applyFill="1" applyBorder="1" applyAlignment="1" applyProtection="1">
      <alignment horizontal="center" vertical="center" shrinkToFit="1"/>
    </xf>
    <xf numFmtId="0" fontId="5" fillId="0" borderId="5" xfId="0" applyNumberFormat="1" applyFont="1" applyFill="1" applyBorder="1" applyAlignment="1" applyProtection="1">
      <alignment horizontal="center" vertical="center" shrinkToFit="1"/>
    </xf>
    <xf numFmtId="0" fontId="5" fillId="0" borderId="3" xfId="0" applyNumberFormat="1" applyFont="1" applyFill="1" applyBorder="1" applyAlignment="1" applyProtection="1">
      <alignment horizontal="center" vertical="center" shrinkToFit="1"/>
    </xf>
    <xf numFmtId="0" fontId="6" fillId="0" borderId="105" xfId="0" applyNumberFormat="1" applyFont="1" applyFill="1" applyBorder="1" applyAlignment="1" applyProtection="1">
      <alignment horizontal="center" vertical="center" shrinkToFit="1"/>
    </xf>
    <xf numFmtId="0" fontId="6" fillId="0" borderId="106" xfId="0" applyNumberFormat="1" applyFont="1" applyFill="1" applyBorder="1" applyAlignment="1" applyProtection="1">
      <alignment horizontal="center" vertical="center" shrinkToFit="1"/>
    </xf>
    <xf numFmtId="0" fontId="6" fillId="0" borderId="31" xfId="0" applyNumberFormat="1" applyFont="1" applyFill="1" applyBorder="1" applyAlignment="1" applyProtection="1">
      <alignment horizontal="center" vertical="center" shrinkToFit="1"/>
    </xf>
    <xf numFmtId="0" fontId="5" fillId="2" borderId="5" xfId="0" applyNumberFormat="1" applyFont="1" applyFill="1" applyBorder="1" applyAlignment="1" applyProtection="1">
      <alignment horizontal="center" vertical="center" shrinkToFit="1"/>
      <protection locked="0"/>
    </xf>
    <xf numFmtId="0" fontId="6" fillId="0" borderId="105" xfId="0" applyNumberFormat="1" applyFont="1" applyFill="1" applyBorder="1" applyAlignment="1" applyProtection="1">
      <alignment horizontal="center" vertical="center"/>
    </xf>
    <xf numFmtId="0" fontId="6" fillId="0" borderId="106" xfId="0" applyNumberFormat="1" applyFont="1" applyFill="1" applyBorder="1" applyAlignment="1" applyProtection="1">
      <alignment horizontal="center" vertical="center"/>
    </xf>
    <xf numFmtId="0" fontId="6" fillId="0" borderId="107" xfId="0" applyNumberFormat="1" applyFont="1" applyFill="1" applyBorder="1" applyAlignment="1" applyProtection="1">
      <alignment horizontal="center" vertical="center"/>
    </xf>
    <xf numFmtId="49" fontId="3" fillId="2" borderId="23" xfId="0" applyNumberFormat="1" applyFont="1" applyFill="1" applyBorder="1" applyAlignment="1" applyProtection="1">
      <alignment horizontal="center" vertical="center" shrinkToFit="1"/>
      <protection locked="0"/>
    </xf>
    <xf numFmtId="49" fontId="3" fillId="2" borderId="1" xfId="0" applyNumberFormat="1" applyFont="1" applyFill="1" applyBorder="1" applyAlignment="1" applyProtection="1">
      <alignment horizontal="center" vertical="center" shrinkToFit="1"/>
      <protection locked="0"/>
    </xf>
    <xf numFmtId="49" fontId="3" fillId="2" borderId="108" xfId="0" applyNumberFormat="1" applyFont="1" applyFill="1" applyBorder="1" applyAlignment="1" applyProtection="1">
      <alignment horizontal="center" vertical="center" shrinkToFit="1"/>
      <protection locked="0"/>
    </xf>
    <xf numFmtId="49" fontId="3" fillId="2" borderId="109" xfId="0" applyNumberFormat="1" applyFont="1" applyFill="1" applyBorder="1" applyAlignment="1" applyProtection="1">
      <alignment horizontal="center" vertical="center" shrinkToFit="1"/>
      <protection locked="0"/>
    </xf>
    <xf numFmtId="49" fontId="5" fillId="2" borderId="110" xfId="0" applyNumberFormat="1" applyFont="1" applyFill="1" applyBorder="1" applyAlignment="1" applyProtection="1">
      <alignment horizontal="center" vertical="center" shrinkToFit="1"/>
      <protection locked="0"/>
    </xf>
    <xf numFmtId="49" fontId="5" fillId="2" borderId="108" xfId="0" applyNumberFormat="1" applyFont="1" applyFill="1" applyBorder="1" applyAlignment="1" applyProtection="1">
      <alignment horizontal="center" vertical="center" shrinkToFit="1"/>
      <protection locked="0"/>
    </xf>
    <xf numFmtId="49" fontId="5" fillId="2" borderId="111" xfId="0" applyNumberFormat="1" applyFont="1" applyFill="1" applyBorder="1" applyAlignment="1" applyProtection="1">
      <alignment horizontal="center" vertical="center" shrinkToFit="1"/>
      <protection locked="0"/>
    </xf>
    <xf numFmtId="49" fontId="0" fillId="0" borderId="87" xfId="0" applyNumberFormat="1" applyFill="1" applyBorder="1" applyAlignment="1" applyProtection="1">
      <alignment horizontal="center" vertical="center" textRotation="255" shrinkToFit="1"/>
    </xf>
    <xf numFmtId="49" fontId="9" fillId="0" borderId="114" xfId="0" applyNumberFormat="1" applyFont="1" applyFill="1" applyBorder="1" applyAlignment="1" applyProtection="1">
      <alignment horizontal="center" vertical="center" shrinkToFit="1"/>
    </xf>
    <xf numFmtId="49" fontId="9" fillId="0" borderId="115" xfId="0" applyNumberFormat="1" applyFont="1" applyFill="1" applyBorder="1" applyAlignment="1" applyProtection="1">
      <alignment horizontal="center" vertical="center" shrinkToFit="1"/>
    </xf>
    <xf numFmtId="0" fontId="5" fillId="2" borderId="116" xfId="0" applyNumberFormat="1" applyFont="1" applyFill="1" applyBorder="1" applyAlignment="1" applyProtection="1">
      <alignment horizontal="center" vertical="center" shrinkToFit="1"/>
      <protection locked="0"/>
    </xf>
    <xf numFmtId="0" fontId="5" fillId="2" borderId="2" xfId="0" applyNumberFormat="1" applyFont="1" applyFill="1" applyBorder="1" applyAlignment="1" applyProtection="1">
      <alignment horizontal="center" vertical="center" shrinkToFit="1"/>
      <protection locked="0"/>
    </xf>
    <xf numFmtId="49" fontId="9" fillId="0" borderId="117" xfId="0" applyNumberFormat="1" applyFont="1" applyFill="1" applyBorder="1" applyAlignment="1" applyProtection="1">
      <alignment horizontal="center" vertical="center" wrapText="1" shrinkToFit="1"/>
    </xf>
    <xf numFmtId="0" fontId="5" fillId="0" borderId="41" xfId="0" applyNumberFormat="1" applyFont="1" applyFill="1" applyBorder="1" applyAlignment="1" applyProtection="1">
      <alignment horizontal="center" vertical="center" shrinkToFit="1"/>
    </xf>
    <xf numFmtId="49" fontId="5" fillId="0" borderId="2" xfId="0" applyNumberFormat="1" applyFont="1" applyFill="1" applyBorder="1" applyAlignment="1" applyProtection="1">
      <alignment horizontal="center" vertical="center" shrinkToFit="1"/>
    </xf>
    <xf numFmtId="49" fontId="5" fillId="0" borderId="43" xfId="0" applyNumberFormat="1" applyFont="1" applyFill="1" applyBorder="1" applyAlignment="1" applyProtection="1">
      <alignment horizontal="center" vertical="center" shrinkToFit="1"/>
    </xf>
    <xf numFmtId="0" fontId="6" fillId="0" borderId="41"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0" borderId="112" xfId="0" applyNumberFormat="1" applyFont="1" applyFill="1" applyBorder="1" applyAlignment="1" applyProtection="1">
      <alignment horizontal="center" vertical="center"/>
    </xf>
    <xf numFmtId="0" fontId="6" fillId="0" borderId="113" xfId="0" applyNumberFormat="1" applyFont="1" applyFill="1" applyBorder="1" applyAlignment="1" applyProtection="1">
      <alignment horizontal="center" vertical="center"/>
    </xf>
    <xf numFmtId="49" fontId="5" fillId="2" borderId="105" xfId="0" applyNumberFormat="1" applyFont="1" applyFill="1" applyBorder="1" applyAlignment="1" applyProtection="1">
      <alignment horizontal="center" vertical="center" shrinkToFit="1"/>
      <protection locked="0"/>
    </xf>
    <xf numFmtId="49" fontId="5" fillId="2" borderId="106" xfId="0" applyNumberFormat="1" applyFont="1" applyFill="1" applyBorder="1" applyAlignment="1" applyProtection="1">
      <alignment horizontal="center" vertical="center" shrinkToFit="1"/>
      <protection locked="0"/>
    </xf>
    <xf numFmtId="49" fontId="5" fillId="2" borderId="107" xfId="0" applyNumberFormat="1" applyFont="1" applyFill="1" applyBorder="1" applyAlignment="1" applyProtection="1">
      <alignment horizontal="center" vertical="center" shrinkToFit="1"/>
      <protection locked="0"/>
    </xf>
    <xf numFmtId="0" fontId="6" fillId="0" borderId="48" xfId="0" applyNumberFormat="1" applyFont="1" applyFill="1" applyBorder="1" applyAlignment="1" applyProtection="1">
      <alignment horizontal="center" vertical="center" wrapText="1" shrinkToFit="1"/>
    </xf>
    <xf numFmtId="0" fontId="6" fillId="0" borderId="49" xfId="0" applyNumberFormat="1" applyFont="1" applyFill="1" applyBorder="1" applyAlignment="1" applyProtection="1">
      <alignment horizontal="center" vertical="center" shrinkToFit="1"/>
    </xf>
    <xf numFmtId="0" fontId="6" fillId="0" borderId="50" xfId="0" applyNumberFormat="1" applyFont="1" applyFill="1" applyBorder="1" applyAlignment="1" applyProtection="1">
      <alignment horizontal="center" vertical="center" shrinkToFit="1"/>
    </xf>
    <xf numFmtId="0" fontId="6" fillId="0" borderId="2" xfId="0" applyNumberFormat="1" applyFont="1" applyFill="1" applyBorder="1" applyAlignment="1" applyProtection="1">
      <alignment horizontal="center" vertical="center" shrinkToFit="1"/>
    </xf>
    <xf numFmtId="0" fontId="6" fillId="0" borderId="42" xfId="0" applyNumberFormat="1" applyFont="1" applyFill="1" applyBorder="1" applyAlignment="1" applyProtection="1">
      <alignment horizontal="center" vertical="center" shrinkToFit="1"/>
    </xf>
    <xf numFmtId="0" fontId="1" fillId="0" borderId="86"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49" xfId="0" applyNumberFormat="1" applyFont="1" applyFill="1" applyBorder="1" applyAlignment="1" applyProtection="1">
      <alignment horizontal="center" vertical="center"/>
    </xf>
    <xf numFmtId="0" fontId="1" fillId="0" borderId="4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2" xfId="0" applyNumberFormat="1" applyFont="1" applyFill="1" applyBorder="1" applyAlignment="1" applyProtection="1">
      <alignment horizontal="center" vertical="center"/>
    </xf>
    <xf numFmtId="176" fontId="13" fillId="0" borderId="0" xfId="0" applyNumberFormat="1" applyFont="1" applyFill="1" applyAlignment="1" applyProtection="1">
      <alignment horizontal="center" vertical="center" wrapText="1" shrinkToFit="1"/>
    </xf>
    <xf numFmtId="49" fontId="9" fillId="0" borderId="118" xfId="0" applyNumberFormat="1" applyFont="1" applyFill="1" applyBorder="1" applyAlignment="1" applyProtection="1">
      <alignment horizontal="center" vertical="center" shrinkToFit="1"/>
    </xf>
    <xf numFmtId="49" fontId="9" fillId="0" borderId="119" xfId="0" applyNumberFormat="1" applyFont="1" applyFill="1" applyBorder="1" applyAlignment="1" applyProtection="1">
      <alignment horizontal="center" vertical="center" shrinkToFit="1"/>
    </xf>
    <xf numFmtId="0" fontId="5" fillId="2" borderId="120" xfId="0" applyNumberFormat="1" applyFont="1" applyFill="1" applyBorder="1" applyAlignment="1" applyProtection="1">
      <alignment horizontal="center" vertical="center" shrinkToFit="1"/>
      <protection locked="0"/>
    </xf>
    <xf numFmtId="0" fontId="5" fillId="2" borderId="112" xfId="0" applyNumberFormat="1" applyFont="1" applyFill="1" applyBorder="1" applyAlignment="1" applyProtection="1">
      <alignment horizontal="center" vertical="center" shrinkToFit="1"/>
      <protection locked="0"/>
    </xf>
    <xf numFmtId="0" fontId="5" fillId="2" borderId="121" xfId="0" applyNumberFormat="1" applyFont="1" applyFill="1" applyBorder="1" applyAlignment="1" applyProtection="1">
      <alignment horizontal="center" vertical="center" shrinkToFit="1"/>
      <protection locked="0"/>
    </xf>
    <xf numFmtId="49" fontId="9" fillId="0" borderId="122" xfId="0" applyNumberFormat="1" applyFont="1" applyFill="1" applyBorder="1" applyAlignment="1" applyProtection="1">
      <alignment horizontal="center" vertical="center" wrapText="1" shrinkToFit="1"/>
    </xf>
    <xf numFmtId="0" fontId="5" fillId="0" borderId="123" xfId="0" applyNumberFormat="1" applyFont="1" applyFill="1" applyBorder="1" applyAlignment="1" applyProtection="1">
      <alignment horizontal="center" vertical="center" shrinkToFit="1"/>
    </xf>
    <xf numFmtId="0" fontId="5" fillId="0" borderId="112" xfId="0" applyNumberFormat="1" applyFont="1" applyFill="1" applyBorder="1" applyAlignment="1" applyProtection="1">
      <alignment horizontal="center" vertical="center" shrinkToFit="1"/>
    </xf>
    <xf numFmtId="49" fontId="5" fillId="0" borderId="112" xfId="0" applyNumberFormat="1" applyFont="1" applyFill="1" applyBorder="1" applyAlignment="1" applyProtection="1">
      <alignment horizontal="center" vertical="center" shrinkToFit="1"/>
    </xf>
    <xf numFmtId="49" fontId="5" fillId="0" borderId="113" xfId="0" applyNumberFormat="1" applyFont="1" applyFill="1" applyBorder="1" applyAlignment="1" applyProtection="1">
      <alignment horizontal="center" vertical="center" shrinkToFit="1"/>
    </xf>
    <xf numFmtId="0" fontId="1" fillId="2" borderId="124" xfId="0" applyNumberFormat="1" applyFont="1" applyFill="1" applyBorder="1" applyAlignment="1" applyProtection="1">
      <alignment horizontal="center" vertical="center"/>
      <protection locked="0"/>
    </xf>
    <xf numFmtId="0" fontId="1" fillId="2" borderId="125" xfId="0" applyNumberFormat="1" applyFont="1" applyFill="1" applyBorder="1" applyAlignment="1" applyProtection="1">
      <alignment horizontal="center" vertical="center"/>
      <protection locked="0"/>
    </xf>
    <xf numFmtId="0" fontId="1" fillId="0" borderId="86" xfId="0" applyNumberFormat="1" applyFont="1" applyFill="1" applyBorder="1" applyAlignment="1" applyProtection="1">
      <alignment horizontal="center" vertical="center" shrinkToFit="1"/>
    </xf>
    <xf numFmtId="0" fontId="1" fillId="0" borderId="0" xfId="0" applyNumberFormat="1" applyFont="1" applyFill="1" applyBorder="1" applyAlignment="1" applyProtection="1">
      <alignment horizontal="center" vertical="center" shrinkToFit="1"/>
    </xf>
    <xf numFmtId="0" fontId="1" fillId="0" borderId="49" xfId="0" applyNumberFormat="1" applyFont="1" applyFill="1" applyBorder="1" applyAlignment="1" applyProtection="1">
      <alignment horizontal="center" vertical="center" shrinkToFit="1"/>
    </xf>
    <xf numFmtId="0" fontId="1" fillId="0" borderId="41" xfId="0" applyNumberFormat="1" applyFont="1" applyFill="1" applyBorder="1" applyAlignment="1" applyProtection="1">
      <alignment horizontal="center" vertical="center" shrinkToFit="1"/>
    </xf>
    <xf numFmtId="0" fontId="1" fillId="0" borderId="2" xfId="0" applyNumberFormat="1" applyFont="1" applyFill="1" applyBorder="1" applyAlignment="1" applyProtection="1">
      <alignment horizontal="center" vertical="center" shrinkToFit="1"/>
    </xf>
    <xf numFmtId="0" fontId="1" fillId="0" borderId="42" xfId="0" applyNumberFormat="1" applyFont="1" applyFill="1" applyBorder="1" applyAlignment="1" applyProtection="1">
      <alignment horizontal="center" vertical="center" shrinkToFit="1"/>
    </xf>
    <xf numFmtId="0" fontId="1" fillId="2" borderId="126" xfId="0" applyNumberFormat="1" applyFont="1" applyFill="1" applyBorder="1" applyAlignment="1" applyProtection="1">
      <alignment horizontal="center" vertical="center"/>
      <protection locked="0"/>
    </xf>
    <xf numFmtId="0" fontId="5" fillId="2" borderId="86" xfId="0" applyNumberFormat="1" applyFont="1" applyFill="1" applyBorder="1" applyAlignment="1" applyProtection="1">
      <alignment horizontal="center" vertical="center" shrinkToFit="1"/>
      <protection locked="0"/>
    </xf>
    <xf numFmtId="0" fontId="5" fillId="2" borderId="0" xfId="0" applyNumberFormat="1" applyFont="1" applyFill="1" applyBorder="1" applyAlignment="1" applyProtection="1">
      <alignment horizontal="center" vertical="center" shrinkToFit="1"/>
      <protection locked="0"/>
    </xf>
    <xf numFmtId="0" fontId="5" fillId="2" borderId="87" xfId="0" applyNumberFormat="1" applyFont="1" applyFill="1" applyBorder="1" applyAlignment="1" applyProtection="1">
      <alignment horizontal="center" vertical="center" shrinkToFit="1"/>
      <protection locked="0"/>
    </xf>
    <xf numFmtId="0" fontId="16" fillId="0" borderId="66" xfId="0" applyNumberFormat="1" applyFont="1" applyFill="1" applyBorder="1" applyAlignment="1" applyProtection="1">
      <alignment horizontal="center" vertical="center" wrapText="1" shrinkToFit="1"/>
    </xf>
    <xf numFmtId="0" fontId="16" fillId="0" borderId="71" xfId="0" applyNumberFormat="1" applyFont="1" applyFill="1" applyBorder="1" applyAlignment="1" applyProtection="1">
      <alignment horizontal="center" vertical="center" shrinkToFit="1"/>
    </xf>
    <xf numFmtId="0" fontId="16" fillId="0" borderId="67" xfId="0" applyNumberFormat="1" applyFont="1" applyFill="1" applyBorder="1" applyAlignment="1" applyProtection="1">
      <alignment horizontal="center" vertical="center" shrinkToFit="1"/>
    </xf>
    <xf numFmtId="0" fontId="16" fillId="0" borderId="72" xfId="0" applyNumberFormat="1" applyFont="1" applyFill="1" applyBorder="1" applyAlignment="1" applyProtection="1">
      <alignment horizontal="center" vertical="center" shrinkToFit="1"/>
    </xf>
    <xf numFmtId="0" fontId="16" fillId="0" borderId="66" xfId="0" applyNumberFormat="1" applyFont="1" applyFill="1" applyBorder="1" applyAlignment="1" applyProtection="1">
      <alignment horizontal="center" vertical="center" shrinkToFit="1"/>
    </xf>
    <xf numFmtId="0" fontId="5" fillId="2" borderId="105" xfId="0" applyNumberFormat="1" applyFont="1" applyFill="1" applyBorder="1" applyAlignment="1" applyProtection="1">
      <alignment horizontal="center" vertical="center" wrapText="1" shrinkToFit="1"/>
      <protection locked="0"/>
    </xf>
    <xf numFmtId="0" fontId="5" fillId="2" borderId="107" xfId="0" applyNumberFormat="1" applyFont="1" applyFill="1" applyBorder="1" applyAlignment="1" applyProtection="1">
      <alignment horizontal="center" vertical="center" wrapText="1" shrinkToFit="1"/>
      <protection locked="0"/>
    </xf>
    <xf numFmtId="0" fontId="5" fillId="2" borderId="157" xfId="0" applyNumberFormat="1" applyFont="1" applyFill="1" applyBorder="1" applyAlignment="1" applyProtection="1">
      <alignment horizontal="center" vertical="center" shrinkToFit="1"/>
      <protection locked="0"/>
    </xf>
    <xf numFmtId="0" fontId="5" fillId="2" borderId="158" xfId="0" applyNumberFormat="1" applyFont="1" applyFill="1" applyBorder="1" applyAlignment="1" applyProtection="1">
      <alignment horizontal="center" vertical="center" shrinkToFit="1"/>
      <protection locked="0"/>
    </xf>
    <xf numFmtId="0" fontId="5" fillId="2" borderId="105" xfId="0" applyNumberFormat="1" applyFont="1" applyFill="1" applyBorder="1" applyAlignment="1" applyProtection="1">
      <alignment horizontal="center" vertical="center" shrinkToFit="1"/>
      <protection locked="0"/>
    </xf>
    <xf numFmtId="0" fontId="5" fillId="2" borderId="107" xfId="0" applyNumberFormat="1" applyFont="1" applyFill="1" applyBorder="1" applyAlignment="1" applyProtection="1">
      <alignment horizontal="center" vertical="center" shrinkToFit="1"/>
      <protection locked="0"/>
    </xf>
    <xf numFmtId="0" fontId="5" fillId="2" borderId="86" xfId="0" applyNumberFormat="1" applyFont="1" applyFill="1" applyBorder="1" applyAlignment="1" applyProtection="1">
      <alignment horizontal="center" vertical="center" wrapText="1" shrinkToFit="1"/>
      <protection locked="0"/>
    </xf>
    <xf numFmtId="0" fontId="5" fillId="2" borderId="87" xfId="0" applyNumberFormat="1" applyFont="1" applyFill="1" applyBorder="1" applyAlignment="1" applyProtection="1">
      <alignment horizontal="center" vertical="center" wrapText="1" shrinkToFit="1"/>
      <protection locked="0"/>
    </xf>
    <xf numFmtId="0" fontId="5" fillId="2" borderId="110" xfId="0" applyNumberFormat="1" applyFont="1" applyFill="1" applyBorder="1" applyAlignment="1" applyProtection="1">
      <alignment horizontal="center" vertical="center" wrapText="1" shrinkToFit="1"/>
      <protection locked="0"/>
    </xf>
    <xf numFmtId="0" fontId="5" fillId="2" borderId="111" xfId="0" applyNumberFormat="1" applyFont="1" applyFill="1" applyBorder="1" applyAlignment="1" applyProtection="1">
      <alignment horizontal="center" vertical="center" wrapText="1" shrinkToFit="1"/>
      <protection locked="0"/>
    </xf>
    <xf numFmtId="0" fontId="0" fillId="0" borderId="142" xfId="0" applyNumberFormat="1" applyFill="1" applyBorder="1" applyAlignment="1" applyProtection="1">
      <alignment horizontal="center" vertical="center" shrinkToFit="1"/>
    </xf>
    <xf numFmtId="0" fontId="0" fillId="0" borderId="143" xfId="0" applyNumberFormat="1" applyFill="1" applyBorder="1" applyAlignment="1" applyProtection="1">
      <alignment horizontal="center" vertical="center" shrinkToFit="1"/>
    </xf>
    <xf numFmtId="0" fontId="0" fillId="0" borderId="144" xfId="0" applyNumberFormat="1" applyFill="1" applyBorder="1" applyAlignment="1" applyProtection="1">
      <alignment horizontal="center" vertical="center" shrinkToFit="1"/>
    </xf>
    <xf numFmtId="0" fontId="0" fillId="2" borderId="145" xfId="0" applyNumberFormat="1" applyFill="1" applyBorder="1" applyAlignment="1" applyProtection="1">
      <alignment horizontal="center" vertical="center" shrinkToFit="1"/>
      <protection locked="0"/>
    </xf>
    <xf numFmtId="0" fontId="0" fillId="2" borderId="146" xfId="0" applyNumberFormat="1" applyFill="1" applyBorder="1" applyAlignment="1" applyProtection="1">
      <alignment horizontal="center" vertical="center" shrinkToFit="1"/>
      <protection locked="0"/>
    </xf>
    <xf numFmtId="0" fontId="0" fillId="2" borderId="147" xfId="0" applyNumberFormat="1" applyFill="1" applyBorder="1" applyAlignment="1" applyProtection="1">
      <alignment horizontal="center" vertical="center" shrinkToFit="1"/>
      <protection locked="0"/>
    </xf>
    <xf numFmtId="0" fontId="5" fillId="0" borderId="44" xfId="0" applyNumberFormat="1" applyFont="1" applyFill="1" applyBorder="1" applyAlignment="1" applyProtection="1">
      <alignment horizontal="center" vertical="center" shrinkToFit="1"/>
    </xf>
    <xf numFmtId="0" fontId="5" fillId="0" borderId="45" xfId="0" applyNumberFormat="1" applyFont="1" applyFill="1" applyBorder="1" applyAlignment="1" applyProtection="1">
      <alignment horizontal="center" vertical="center" shrinkToFit="1"/>
    </xf>
    <xf numFmtId="0" fontId="5" fillId="0" borderId="4" xfId="0" applyNumberFormat="1" applyFont="1" applyFill="1" applyBorder="1" applyAlignment="1" applyProtection="1">
      <alignment horizontal="center" vertical="center" shrinkToFit="1"/>
    </xf>
    <xf numFmtId="0" fontId="5" fillId="0" borderId="4" xfId="0" applyNumberFormat="1" applyFont="1" applyFill="1" applyBorder="1" applyAlignment="1" applyProtection="1">
      <alignment horizontal="center" vertical="center" wrapText="1" shrinkToFit="1"/>
    </xf>
    <xf numFmtId="0" fontId="5" fillId="0" borderId="25" xfId="0" applyNumberFormat="1" applyFont="1" applyFill="1" applyBorder="1" applyAlignment="1" applyProtection="1">
      <alignment horizontal="center" vertical="center" wrapText="1" shrinkToFit="1"/>
    </xf>
    <xf numFmtId="0" fontId="5" fillId="0" borderId="41" xfId="0" applyNumberFormat="1" applyFont="1" applyFill="1" applyBorder="1" applyAlignment="1" applyProtection="1">
      <alignment horizontal="center" vertical="center" wrapText="1" shrinkToFit="1"/>
    </xf>
    <xf numFmtId="0" fontId="5" fillId="0" borderId="43" xfId="0" applyNumberFormat="1" applyFont="1" applyFill="1" applyBorder="1" applyAlignment="1" applyProtection="1">
      <alignment horizontal="center" vertical="center" wrapText="1" shrinkToFit="1"/>
    </xf>
    <xf numFmtId="0" fontId="5" fillId="0" borderId="46" xfId="0" applyNumberFormat="1" applyFont="1" applyFill="1" applyBorder="1" applyAlignment="1" applyProtection="1">
      <alignment horizontal="center" vertical="center" shrinkToFit="1"/>
    </xf>
    <xf numFmtId="0" fontId="6" fillId="0" borderId="37" xfId="0" applyNumberFormat="1" applyFont="1" applyFill="1" applyBorder="1" applyAlignment="1" applyProtection="1">
      <alignment horizontal="center" vertical="center" shrinkToFit="1"/>
    </xf>
    <xf numFmtId="0" fontId="6" fillId="0" borderId="38" xfId="0" applyNumberFormat="1" applyFont="1" applyFill="1" applyBorder="1" applyAlignment="1" applyProtection="1">
      <alignment horizontal="center" vertical="center" shrinkToFit="1"/>
    </xf>
    <xf numFmtId="0" fontId="5" fillId="0" borderId="34" xfId="0" applyNumberFormat="1" applyFont="1" applyFill="1" applyBorder="1" applyAlignment="1" applyProtection="1">
      <alignment horizontal="center" vertical="center" shrinkToFit="1"/>
    </xf>
    <xf numFmtId="0" fontId="5" fillId="0" borderId="47" xfId="0" applyNumberFormat="1" applyFont="1" applyFill="1" applyBorder="1" applyAlignment="1" applyProtection="1">
      <alignment horizontal="center" vertical="center" shrinkToFit="1"/>
    </xf>
    <xf numFmtId="0" fontId="6" fillId="0" borderId="60" xfId="0" applyNumberFormat="1" applyFont="1" applyFill="1" applyBorder="1" applyAlignment="1" applyProtection="1">
      <alignment horizontal="center" vertical="center" shrinkToFit="1"/>
    </xf>
    <xf numFmtId="0" fontId="6" fillId="0" borderId="61" xfId="0" applyNumberFormat="1" applyFont="1" applyFill="1" applyBorder="1" applyAlignment="1" applyProtection="1">
      <alignment horizontal="center" vertical="center" shrinkToFit="1"/>
    </xf>
    <xf numFmtId="0" fontId="6" fillId="0" borderId="62" xfId="0" applyNumberFormat="1" applyFont="1" applyFill="1" applyBorder="1" applyAlignment="1" applyProtection="1">
      <alignment horizontal="center" vertical="center" shrinkToFit="1"/>
    </xf>
    <xf numFmtId="0" fontId="6" fillId="0" borderId="36" xfId="0" applyNumberFormat="1" applyFont="1" applyFill="1" applyBorder="1" applyAlignment="1" applyProtection="1">
      <alignment horizontal="center" vertical="center" shrinkToFit="1"/>
    </xf>
    <xf numFmtId="0" fontId="5" fillId="0" borderId="58" xfId="0" applyNumberFormat="1" applyFont="1" applyFill="1" applyBorder="1" applyAlignment="1" applyProtection="1">
      <alignment horizontal="center" vertical="center" shrinkToFit="1"/>
    </xf>
    <xf numFmtId="0" fontId="5" fillId="0" borderId="59" xfId="0" applyNumberFormat="1" applyFont="1" applyFill="1" applyBorder="1" applyAlignment="1" applyProtection="1">
      <alignment horizontal="center" vertical="center" shrinkToFit="1"/>
    </xf>
    <xf numFmtId="0" fontId="5" fillId="0" borderId="51" xfId="0" applyNumberFormat="1" applyFont="1" applyFill="1" applyBorder="1" applyAlignment="1" applyProtection="1">
      <alignment horizontal="center" vertical="center" shrinkToFit="1"/>
    </xf>
    <xf numFmtId="0" fontId="5" fillId="0" borderId="52" xfId="0" applyNumberFormat="1" applyFont="1" applyFill="1" applyBorder="1" applyAlignment="1" applyProtection="1">
      <alignment horizontal="center" vertical="center" shrinkToFit="1"/>
    </xf>
    <xf numFmtId="0" fontId="5" fillId="0" borderId="53" xfId="0" applyNumberFormat="1" applyFont="1" applyFill="1" applyBorder="1" applyAlignment="1" applyProtection="1">
      <alignment horizontal="center" vertical="center" shrinkToFit="1"/>
    </xf>
    <xf numFmtId="0" fontId="5" fillId="0" borderId="43" xfId="0" applyNumberFormat="1" applyFont="1" applyFill="1" applyBorder="1" applyAlignment="1" applyProtection="1">
      <alignment horizontal="center" vertical="center" shrinkToFit="1"/>
    </xf>
    <xf numFmtId="0" fontId="5" fillId="0" borderId="23" xfId="0" applyNumberFormat="1" applyFont="1" applyFill="1" applyBorder="1" applyAlignment="1" applyProtection="1">
      <alignment horizontal="center" vertical="center" wrapText="1" shrinkToFit="1"/>
    </xf>
    <xf numFmtId="0" fontId="5" fillId="0" borderId="26" xfId="0" applyNumberFormat="1" applyFont="1" applyFill="1" applyBorder="1" applyAlignment="1" applyProtection="1">
      <alignment horizontal="center" vertical="center" wrapText="1" shrinkToFit="1"/>
    </xf>
    <xf numFmtId="0" fontId="5" fillId="0" borderId="35" xfId="0" applyNumberFormat="1" applyFont="1" applyFill="1" applyBorder="1" applyAlignment="1" applyProtection="1">
      <alignment horizontal="center" vertical="center" shrinkToFit="1"/>
    </xf>
    <xf numFmtId="0" fontId="5" fillId="0" borderId="23" xfId="0" applyNumberFormat="1" applyFont="1" applyFill="1" applyBorder="1" applyAlignment="1" applyProtection="1">
      <alignment horizontal="center" vertical="center" shrinkToFit="1"/>
    </xf>
    <xf numFmtId="0" fontId="4" fillId="0" borderId="1" xfId="0" applyNumberFormat="1" applyFont="1" applyFill="1" applyBorder="1" applyAlignment="1" applyProtection="1">
      <alignment horizontal="left" shrinkToFit="1"/>
    </xf>
    <xf numFmtId="0" fontId="5" fillId="0" borderId="55" xfId="0" applyNumberFormat="1" applyFont="1" applyFill="1" applyBorder="1" applyAlignment="1" applyProtection="1">
      <alignment horizontal="center" vertical="center" shrinkToFit="1"/>
    </xf>
    <xf numFmtId="0" fontId="5" fillId="0" borderId="56" xfId="0" applyNumberFormat="1" applyFont="1" applyFill="1" applyBorder="1" applyAlignment="1" applyProtection="1">
      <alignment horizontal="center" vertical="center" shrinkToFit="1"/>
    </xf>
    <xf numFmtId="0" fontId="5" fillId="0" borderId="54" xfId="0" applyNumberFormat="1" applyFont="1" applyFill="1" applyBorder="1" applyAlignment="1" applyProtection="1">
      <alignment horizontal="center" vertical="center" shrinkToFit="1"/>
    </xf>
    <xf numFmtId="0" fontId="13" fillId="0" borderId="0" xfId="0" applyNumberFormat="1" applyFont="1" applyFill="1" applyAlignment="1" applyProtection="1">
      <alignment horizontal="center" vertical="center" wrapText="1" shrinkToFit="1"/>
    </xf>
    <xf numFmtId="0" fontId="5" fillId="0" borderId="22" xfId="0" applyNumberFormat="1" applyFont="1" applyFill="1" applyBorder="1" applyAlignment="1" applyProtection="1">
      <alignment horizontal="center" vertical="center" shrinkToFit="1"/>
    </xf>
    <xf numFmtId="0" fontId="5" fillId="0" borderId="17" xfId="0" applyNumberFormat="1" applyFont="1" applyFill="1" applyBorder="1" applyAlignment="1" applyProtection="1">
      <alignment horizontal="center" vertical="center" shrinkToFit="1"/>
    </xf>
    <xf numFmtId="0" fontId="1" fillId="0" borderId="127" xfId="0" applyNumberFormat="1" applyFont="1" applyFill="1" applyBorder="1" applyAlignment="1" applyProtection="1">
      <alignment horizontal="center" vertical="center"/>
    </xf>
    <xf numFmtId="0" fontId="1" fillId="0" borderId="76" xfId="0" applyNumberFormat="1" applyFont="1" applyFill="1" applyBorder="1" applyAlignment="1" applyProtection="1">
      <alignment horizontal="center" vertical="center"/>
    </xf>
    <xf numFmtId="0" fontId="1" fillId="0" borderId="128" xfId="0" applyNumberFormat="1" applyFont="1" applyFill="1" applyBorder="1" applyAlignment="1" applyProtection="1">
      <alignment horizontal="center" vertical="center"/>
    </xf>
    <xf numFmtId="0" fontId="6" fillId="0" borderId="84" xfId="0" applyNumberFormat="1" applyFont="1" applyFill="1" applyBorder="1" applyAlignment="1" applyProtection="1">
      <alignment horizontal="center" vertical="center" shrinkToFit="1"/>
    </xf>
    <xf numFmtId="49" fontId="5" fillId="0" borderId="105" xfId="0" applyNumberFormat="1" applyFont="1" applyFill="1" applyBorder="1" applyAlignment="1" applyProtection="1">
      <alignment horizontal="center" vertical="center" shrinkToFit="1"/>
    </xf>
    <xf numFmtId="49" fontId="5" fillId="0" borderId="106" xfId="0" applyNumberFormat="1" applyFont="1" applyFill="1" applyBorder="1" applyAlignment="1" applyProtection="1">
      <alignment horizontal="center" vertical="center" shrinkToFit="1"/>
    </xf>
    <xf numFmtId="49" fontId="5" fillId="0" borderId="107" xfId="0" applyNumberFormat="1" applyFont="1" applyFill="1" applyBorder="1" applyAlignment="1" applyProtection="1">
      <alignment horizontal="center" vertical="center" shrinkToFit="1"/>
    </xf>
    <xf numFmtId="0" fontId="5" fillId="0" borderId="27" xfId="0" applyNumberFormat="1" applyFont="1" applyFill="1" applyBorder="1" applyAlignment="1" applyProtection="1">
      <alignment horizontal="center" vertical="center" shrinkToFit="1"/>
    </xf>
    <xf numFmtId="0" fontId="5" fillId="0" borderId="28" xfId="0" applyNumberFormat="1" applyFont="1" applyFill="1" applyBorder="1" applyAlignment="1" applyProtection="1">
      <alignment horizontal="center" vertical="center" shrinkToFit="1"/>
    </xf>
    <xf numFmtId="0" fontId="5" fillId="0" borderId="29" xfId="0" applyNumberFormat="1" applyFont="1" applyFill="1" applyBorder="1" applyAlignment="1" applyProtection="1">
      <alignment horizontal="center" vertical="center" shrinkToFit="1"/>
    </xf>
    <xf numFmtId="0" fontId="6" fillId="0" borderId="123" xfId="0" applyNumberFormat="1" applyFont="1" applyFill="1" applyBorder="1" applyAlignment="1" applyProtection="1">
      <alignment horizontal="center" vertical="center"/>
    </xf>
    <xf numFmtId="49" fontId="5" fillId="0" borderId="91" xfId="0" applyNumberFormat="1" applyFont="1" applyFill="1" applyBorder="1" applyAlignment="1" applyProtection="1">
      <alignment horizontal="center" vertical="center" shrinkToFit="1"/>
    </xf>
    <xf numFmtId="49" fontId="5" fillId="0" borderId="92" xfId="0" applyNumberFormat="1" applyFont="1" applyFill="1" applyBorder="1" applyAlignment="1" applyProtection="1">
      <alignment horizontal="center" vertical="center" shrinkToFit="1"/>
    </xf>
    <xf numFmtId="49" fontId="5" fillId="0" borderId="137" xfId="0" applyNumberFormat="1" applyFont="1" applyFill="1" applyBorder="1" applyAlignment="1" applyProtection="1">
      <alignment horizontal="center" vertical="center" shrinkToFit="1"/>
    </xf>
    <xf numFmtId="49" fontId="5" fillId="0" borderId="94" xfId="0" applyNumberFormat="1" applyFont="1" applyFill="1" applyBorder="1" applyAlignment="1" applyProtection="1">
      <alignment horizontal="center" vertical="center" shrinkToFit="1"/>
    </xf>
    <xf numFmtId="49" fontId="5" fillId="0" borderId="93" xfId="0" applyNumberFormat="1" applyFont="1" applyFill="1" applyBorder="1" applyAlignment="1" applyProtection="1">
      <alignment horizontal="center" vertical="center" shrinkToFit="1"/>
    </xf>
    <xf numFmtId="0" fontId="6" fillId="0" borderId="4" xfId="0" applyNumberFormat="1" applyFont="1" applyFill="1" applyBorder="1" applyAlignment="1" applyProtection="1">
      <alignment horizontal="center" vertical="center" shrinkToFit="1"/>
    </xf>
    <xf numFmtId="0" fontId="6" fillId="0" borderId="5" xfId="0" applyNumberFormat="1" applyFont="1" applyFill="1" applyBorder="1" applyAlignment="1" applyProtection="1">
      <alignment horizontal="center" vertical="center" shrinkToFit="1"/>
    </xf>
    <xf numFmtId="0" fontId="6" fillId="0" borderId="25" xfId="0" applyNumberFormat="1" applyFont="1" applyFill="1" applyBorder="1" applyAlignment="1" applyProtection="1">
      <alignment horizontal="center" vertical="center" shrinkToFit="1"/>
    </xf>
    <xf numFmtId="0" fontId="5" fillId="0" borderId="26" xfId="0" applyNumberFormat="1" applyFont="1" applyFill="1" applyBorder="1" applyAlignment="1" applyProtection="1">
      <alignment horizontal="center" vertical="center" shrinkToFit="1"/>
    </xf>
    <xf numFmtId="0" fontId="6" fillId="0" borderId="129" xfId="0" applyNumberFormat="1" applyFont="1" applyFill="1" applyBorder="1" applyAlignment="1" applyProtection="1">
      <alignment horizontal="center" vertical="center" shrinkToFit="1"/>
    </xf>
    <xf numFmtId="0" fontId="6" fillId="0" borderId="130" xfId="0" applyNumberFormat="1" applyFont="1" applyFill="1" applyBorder="1" applyAlignment="1" applyProtection="1">
      <alignment horizontal="center" vertical="center" shrinkToFit="1"/>
    </xf>
    <xf numFmtId="0" fontId="6" fillId="0" borderId="131" xfId="0" applyNumberFormat="1" applyFont="1" applyFill="1" applyBorder="1" applyAlignment="1" applyProtection="1">
      <alignment horizontal="center" vertical="center" shrinkToFit="1"/>
    </xf>
    <xf numFmtId="0" fontId="6" fillId="0" borderId="132" xfId="0" applyNumberFormat="1" applyFont="1" applyFill="1" applyBorder="1" applyAlignment="1" applyProtection="1">
      <alignment horizontal="center" vertical="center" shrinkToFit="1"/>
    </xf>
    <xf numFmtId="49" fontId="5" fillId="0" borderId="17" xfId="0" applyNumberFormat="1" applyFont="1" applyFill="1" applyBorder="1" applyAlignment="1" applyProtection="1">
      <alignment horizontal="center" vertical="center" shrinkToFit="1"/>
    </xf>
    <xf numFmtId="49" fontId="5" fillId="0" borderId="19" xfId="0" applyNumberFormat="1" applyFont="1" applyFill="1" applyBorder="1" applyAlignment="1" applyProtection="1">
      <alignment horizontal="center" vertical="center" shrinkToFit="1"/>
    </xf>
    <xf numFmtId="49" fontId="3" fillId="0" borderId="106" xfId="0" applyNumberFormat="1" applyFont="1" applyFill="1" applyBorder="1" applyAlignment="1" applyProtection="1">
      <alignment horizontal="center" vertical="center" shrinkToFit="1"/>
    </xf>
    <xf numFmtId="49" fontId="3" fillId="0" borderId="138" xfId="0" applyNumberFormat="1" applyFont="1" applyFill="1" applyBorder="1" applyAlignment="1" applyProtection="1">
      <alignment horizontal="center" vertical="center" shrinkToFit="1"/>
    </xf>
    <xf numFmtId="0" fontId="5" fillId="0" borderId="139" xfId="0" applyNumberFormat="1" applyFont="1" applyFill="1" applyBorder="1" applyAlignment="1" applyProtection="1">
      <alignment horizontal="center" vertical="center" shrinkToFit="1"/>
    </xf>
    <xf numFmtId="0" fontId="5" fillId="0" borderId="78" xfId="0" applyNumberFormat="1" applyFont="1" applyFill="1" applyBorder="1" applyAlignment="1" applyProtection="1">
      <alignment horizontal="center" vertical="center" shrinkToFit="1"/>
    </xf>
    <xf numFmtId="0" fontId="5" fillId="0" borderId="140" xfId="0" applyNumberFormat="1" applyFont="1" applyFill="1" applyBorder="1" applyAlignment="1" applyProtection="1">
      <alignment horizontal="center" vertical="center" shrinkToFit="1"/>
    </xf>
    <xf numFmtId="0" fontId="5" fillId="0" borderId="77" xfId="0" applyNumberFormat="1" applyFont="1" applyFill="1" applyBorder="1" applyAlignment="1" applyProtection="1">
      <alignment horizontal="center" vertical="center" shrinkToFit="1"/>
    </xf>
    <xf numFmtId="0" fontId="5" fillId="0" borderId="141" xfId="0" applyNumberFormat="1" applyFont="1" applyFill="1" applyBorder="1" applyAlignment="1" applyProtection="1">
      <alignment horizontal="center" vertical="center" shrinkToFit="1"/>
    </xf>
    <xf numFmtId="49" fontId="9" fillId="0" borderId="133" xfId="0" applyNumberFormat="1" applyFont="1" applyFill="1" applyBorder="1" applyAlignment="1" applyProtection="1">
      <alignment horizontal="center" vertical="center" shrinkToFit="1"/>
    </xf>
    <xf numFmtId="49" fontId="9" fillId="0" borderId="134" xfId="0" applyNumberFormat="1" applyFont="1" applyFill="1" applyBorder="1" applyAlignment="1" applyProtection="1">
      <alignment horizontal="center" vertical="center" shrinkToFit="1"/>
    </xf>
    <xf numFmtId="0" fontId="5" fillId="0" borderId="135" xfId="0" applyNumberFormat="1" applyFont="1" applyFill="1" applyBorder="1" applyAlignment="1" applyProtection="1">
      <alignment horizontal="center" vertical="center" shrinkToFit="1"/>
    </xf>
    <xf numFmtId="0" fontId="5" fillId="0" borderId="21" xfId="0" applyNumberFormat="1" applyFont="1" applyFill="1" applyBorder="1" applyAlignment="1" applyProtection="1">
      <alignment horizontal="center" vertical="center" shrinkToFit="1"/>
    </xf>
    <xf numFmtId="49" fontId="9" fillId="0" borderId="136" xfId="0" applyNumberFormat="1" applyFont="1" applyFill="1" applyBorder="1" applyAlignment="1" applyProtection="1">
      <alignment horizontal="center" vertical="center" shrinkToFit="1"/>
    </xf>
    <xf numFmtId="49" fontId="3" fillId="0" borderId="41" xfId="0" applyNumberFormat="1" applyFont="1" applyFill="1" applyBorder="1" applyAlignment="1" applyProtection="1">
      <alignment horizontal="center" vertical="center" shrinkToFit="1"/>
    </xf>
    <xf numFmtId="49" fontId="3" fillId="0" borderId="2" xfId="0" applyNumberFormat="1" applyFont="1" applyFill="1" applyBorder="1" applyAlignment="1" applyProtection="1">
      <alignment horizontal="center" vertical="center" shrinkToFit="1"/>
    </xf>
    <xf numFmtId="0" fontId="5" fillId="0" borderId="75" xfId="0" applyNumberFormat="1" applyFont="1" applyFill="1" applyBorder="1" applyAlignment="1" applyProtection="1">
      <alignment horizontal="center" vertical="center" shrinkToFit="1"/>
    </xf>
    <xf numFmtId="0" fontId="5" fillId="0" borderId="76" xfId="0" applyNumberFormat="1" applyFont="1" applyFill="1" applyBorder="1" applyAlignment="1" applyProtection="1">
      <alignment horizontal="center" vertical="center" shrinkToFit="1"/>
    </xf>
    <xf numFmtId="0" fontId="5" fillId="0" borderId="128" xfId="0" applyNumberFormat="1" applyFont="1" applyFill="1" applyBorder="1" applyAlignment="1" applyProtection="1">
      <alignment horizontal="center" vertical="center" shrinkToFit="1"/>
    </xf>
    <xf numFmtId="0" fontId="5" fillId="0" borderId="88" xfId="0" applyNumberFormat="1" applyFont="1" applyFill="1" applyBorder="1" applyAlignment="1" applyProtection="1">
      <alignment horizontal="center" vertical="center" shrinkToFit="1"/>
    </xf>
    <xf numFmtId="0" fontId="5" fillId="0" borderId="89" xfId="0" applyNumberFormat="1" applyFont="1" applyFill="1" applyBorder="1" applyAlignment="1" applyProtection="1">
      <alignment horizontal="center" vertical="center" shrinkToFit="1"/>
    </xf>
    <xf numFmtId="0" fontId="5" fillId="0" borderId="90" xfId="0" applyNumberFormat="1" applyFont="1" applyFill="1" applyBorder="1" applyAlignment="1" applyProtection="1">
      <alignment horizontal="center" vertical="center" shrinkToFit="1"/>
    </xf>
    <xf numFmtId="0" fontId="6" fillId="0" borderId="85" xfId="0" applyNumberFormat="1" applyFont="1" applyFill="1" applyBorder="1" applyAlignment="1" applyProtection="1">
      <alignment horizontal="center" vertical="center" shrinkToFit="1"/>
    </xf>
    <xf numFmtId="0" fontId="5" fillId="0" borderId="79" xfId="0" applyNumberFormat="1" applyFont="1" applyFill="1" applyBorder="1" applyAlignment="1" applyProtection="1">
      <alignment horizontal="center" vertical="center" shrinkToFit="1"/>
    </xf>
    <xf numFmtId="0" fontId="0" fillId="0" borderId="0" xfId="0" applyAlignment="1">
      <alignment horizontal="center" vertical="center" shrinkToFit="1"/>
    </xf>
    <xf numFmtId="0" fontId="0" fillId="3" borderId="156" xfId="0" applyFill="1" applyBorder="1" applyAlignment="1">
      <alignment horizontal="center" vertical="center" shrinkToFit="1"/>
    </xf>
    <xf numFmtId="0" fontId="0" fillId="3" borderId="112" xfId="0" applyFill="1" applyBorder="1" applyAlignment="1">
      <alignment horizontal="center" vertical="center" shrinkToFit="1"/>
    </xf>
    <xf numFmtId="0" fontId="0" fillId="3" borderId="113" xfId="0" applyFill="1" applyBorder="1" applyAlignment="1">
      <alignment horizontal="center" vertical="center" shrinkToFit="1"/>
    </xf>
    <xf numFmtId="0" fontId="0" fillId="0" borderId="32" xfId="0" applyBorder="1" applyAlignment="1">
      <alignment horizontal="center" vertical="center" wrapText="1" shrinkToFit="1"/>
    </xf>
    <xf numFmtId="0" fontId="0" fillId="0" borderId="108" xfId="0" applyBorder="1" applyAlignment="1">
      <alignment horizontal="center" vertical="center" wrapText="1" shrinkToFit="1"/>
    </xf>
    <xf numFmtId="0" fontId="0" fillId="0" borderId="111" xfId="0" applyBorder="1" applyAlignment="1">
      <alignment horizontal="center" vertical="center" wrapText="1" shrinkToFit="1"/>
    </xf>
    <xf numFmtId="0" fontId="0" fillId="3" borderId="123" xfId="0" applyFill="1" applyBorder="1" applyAlignment="1">
      <alignment horizontal="center" vertical="center" shrinkToFit="1"/>
    </xf>
    <xf numFmtId="0" fontId="0" fillId="0" borderId="110" xfId="0" applyBorder="1" applyAlignment="1">
      <alignment horizontal="center" vertical="center" shrinkToFit="1"/>
    </xf>
    <xf numFmtId="0" fontId="0" fillId="0" borderId="108" xfId="0" applyBorder="1" applyAlignment="1">
      <alignment horizontal="center" vertical="center" shrinkToFit="1"/>
    </xf>
    <xf numFmtId="0" fontId="0" fillId="0" borderId="111" xfId="0" applyBorder="1" applyAlignment="1">
      <alignment horizontal="center" vertical="center" shrinkToFi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104775</xdr:rowOff>
    </xdr:from>
    <xdr:to>
      <xdr:col>10</xdr:col>
      <xdr:colOff>133350</xdr:colOff>
      <xdr:row>0</xdr:row>
      <xdr:rowOff>466725</xdr:rowOff>
    </xdr:to>
    <xdr:sp macro="" textlink="">
      <xdr:nvSpPr>
        <xdr:cNvPr id="3" name="Rectangle 14"/>
        <xdr:cNvSpPr>
          <a:spLocks noChangeArrowheads="1"/>
        </xdr:cNvSpPr>
      </xdr:nvSpPr>
      <xdr:spPr bwMode="auto">
        <a:xfrm>
          <a:off x="771525" y="104775"/>
          <a:ext cx="1514475" cy="361950"/>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50">
              <a:latin typeface="ＭＳ ゴシック" pitchFamily="49" charset="-128"/>
              <a:ea typeface="ＭＳ ゴシック" pitchFamily="49" charset="-128"/>
            </a:rPr>
            <a:t>色のついた部分に入力してください。</a:t>
          </a:r>
        </a:p>
      </xdr:txBody>
    </xdr:sp>
    <xdr:clientData/>
  </xdr:twoCellAnchor>
  <xdr:twoCellAnchor>
    <xdr:from>
      <xdr:col>10</xdr:col>
      <xdr:colOff>19050</xdr:colOff>
      <xdr:row>2</xdr:row>
      <xdr:rowOff>1</xdr:rowOff>
    </xdr:from>
    <xdr:to>
      <xdr:col>23</xdr:col>
      <xdr:colOff>76200</xdr:colOff>
      <xdr:row>4</xdr:row>
      <xdr:rowOff>133351</xdr:rowOff>
    </xdr:to>
    <xdr:sp macro="" textlink="">
      <xdr:nvSpPr>
        <xdr:cNvPr id="4" name="Rectangle 1"/>
        <xdr:cNvSpPr>
          <a:spLocks noChangeArrowheads="1"/>
        </xdr:cNvSpPr>
      </xdr:nvSpPr>
      <xdr:spPr bwMode="auto">
        <a:xfrm>
          <a:off x="2171700" y="990601"/>
          <a:ext cx="2286000" cy="685800"/>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男子なら「１」，女子なら「２」を入力してください。セルをクリックすると右下に▼マークが出ます。それをクリックすると「１」「２」が選択できます。</a:t>
          </a:r>
          <a:endParaRPr lang="en-US" altLang="ja-JP" sz="900" b="0" i="0" u="none" strike="noStrike" baseline="0">
            <a:solidFill>
              <a:srgbClr val="000000"/>
            </a:solidFill>
            <a:latin typeface="ＭＳ ゴシック"/>
            <a:ea typeface="ＭＳ ゴシック"/>
          </a:endParaRPr>
        </a:p>
        <a:p>
          <a:pPr algn="l" rtl="0">
            <a:lnSpc>
              <a:spcPts val="1100"/>
            </a:lnSpc>
            <a:defRPr sz="1000"/>
          </a:pPr>
          <a:endParaRPr lang="ja-JP" altLang="en-US"/>
        </a:p>
      </xdr:txBody>
    </xdr:sp>
    <xdr:clientData/>
  </xdr:twoCellAnchor>
  <xdr:twoCellAnchor>
    <xdr:from>
      <xdr:col>9</xdr:col>
      <xdr:colOff>95250</xdr:colOff>
      <xdr:row>1</xdr:row>
      <xdr:rowOff>219075</xdr:rowOff>
    </xdr:from>
    <xdr:to>
      <xdr:col>10</xdr:col>
      <xdr:colOff>19050</xdr:colOff>
      <xdr:row>3</xdr:row>
      <xdr:rowOff>123825</xdr:rowOff>
    </xdr:to>
    <xdr:sp macro="" textlink="">
      <xdr:nvSpPr>
        <xdr:cNvPr id="5306" name="Line 2"/>
        <xdr:cNvSpPr>
          <a:spLocks noChangeShapeType="1"/>
        </xdr:cNvSpPr>
      </xdr:nvSpPr>
      <xdr:spPr bwMode="auto">
        <a:xfrm flipH="1" flipV="1">
          <a:off x="2076450" y="1143000"/>
          <a:ext cx="95250" cy="457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76200</xdr:colOff>
      <xdr:row>20</xdr:row>
      <xdr:rowOff>290514</xdr:rowOff>
    </xdr:from>
    <xdr:to>
      <xdr:col>36</xdr:col>
      <xdr:colOff>142875</xdr:colOff>
      <xdr:row>22</xdr:row>
      <xdr:rowOff>123826</xdr:rowOff>
    </xdr:to>
    <xdr:sp macro="" textlink="">
      <xdr:nvSpPr>
        <xdr:cNvPr id="6" name="Rectangle 3"/>
        <xdr:cNvSpPr>
          <a:spLocks noChangeArrowheads="1"/>
        </xdr:cNvSpPr>
      </xdr:nvSpPr>
      <xdr:spPr bwMode="auto">
        <a:xfrm>
          <a:off x="4800600" y="6024564"/>
          <a:ext cx="1952625" cy="385762"/>
        </a:xfrm>
        <a:prstGeom prst="rect">
          <a:avLst/>
        </a:prstGeom>
        <a:solidFill>
          <a:srgbClr val="CCFFCC"/>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50" b="0" i="0" u="none" strike="noStrike" baseline="0">
              <a:solidFill>
                <a:srgbClr val="000000"/>
              </a:solidFill>
              <a:latin typeface="ＭＳ ゴシック"/>
              <a:ea typeface="ＭＳ ゴシック"/>
            </a:rPr>
            <a:t>姓と名は，別々のセルに入力してください。</a:t>
          </a:r>
          <a:endParaRPr lang="ja-JP" altLang="en-US"/>
        </a:p>
      </xdr:txBody>
    </xdr:sp>
    <xdr:clientData/>
  </xdr:twoCellAnchor>
  <xdr:twoCellAnchor>
    <xdr:from>
      <xdr:col>8</xdr:col>
      <xdr:colOff>104775</xdr:colOff>
      <xdr:row>12</xdr:row>
      <xdr:rowOff>171450</xdr:rowOff>
    </xdr:from>
    <xdr:to>
      <xdr:col>11</xdr:col>
      <xdr:colOff>152400</xdr:colOff>
      <xdr:row>14</xdr:row>
      <xdr:rowOff>114300</xdr:rowOff>
    </xdr:to>
    <xdr:sp macro="" textlink="">
      <xdr:nvSpPr>
        <xdr:cNvPr id="5308" name="Line 7"/>
        <xdr:cNvSpPr>
          <a:spLocks noChangeShapeType="1"/>
        </xdr:cNvSpPr>
      </xdr:nvSpPr>
      <xdr:spPr bwMode="auto">
        <a:xfrm flipH="1" flipV="1">
          <a:off x="1914525" y="4238625"/>
          <a:ext cx="561975"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12</xdr:row>
      <xdr:rowOff>190500</xdr:rowOff>
    </xdr:from>
    <xdr:to>
      <xdr:col>13</xdr:col>
      <xdr:colOff>19050</xdr:colOff>
      <xdr:row>14</xdr:row>
      <xdr:rowOff>104775</xdr:rowOff>
    </xdr:to>
    <xdr:sp macro="" textlink="">
      <xdr:nvSpPr>
        <xdr:cNvPr id="5309" name="Line 9"/>
        <xdr:cNvSpPr>
          <a:spLocks noChangeShapeType="1"/>
        </xdr:cNvSpPr>
      </xdr:nvSpPr>
      <xdr:spPr bwMode="auto">
        <a:xfrm flipV="1">
          <a:off x="2466975" y="4257675"/>
          <a:ext cx="219075" cy="466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36</xdr:col>
      <xdr:colOff>9525</xdr:colOff>
      <xdr:row>12</xdr:row>
      <xdr:rowOff>257175</xdr:rowOff>
    </xdr:from>
    <xdr:to>
      <xdr:col>40</xdr:col>
      <xdr:colOff>9525</xdr:colOff>
      <xdr:row>14</xdr:row>
      <xdr:rowOff>38100</xdr:rowOff>
    </xdr:to>
    <xdr:sp macro="" textlink="">
      <xdr:nvSpPr>
        <xdr:cNvPr id="5310" name="Line 12"/>
        <xdr:cNvSpPr>
          <a:spLocks noChangeShapeType="1"/>
        </xdr:cNvSpPr>
      </xdr:nvSpPr>
      <xdr:spPr bwMode="auto">
        <a:xfrm flipV="1">
          <a:off x="6619875" y="4324350"/>
          <a:ext cx="68580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34</xdr:col>
      <xdr:colOff>28575</xdr:colOff>
      <xdr:row>12</xdr:row>
      <xdr:rowOff>200025</xdr:rowOff>
    </xdr:from>
    <xdr:to>
      <xdr:col>36</xdr:col>
      <xdr:colOff>9525</xdr:colOff>
      <xdr:row>14</xdr:row>
      <xdr:rowOff>38100</xdr:rowOff>
    </xdr:to>
    <xdr:sp macro="" textlink="">
      <xdr:nvSpPr>
        <xdr:cNvPr id="5311" name="Line 13"/>
        <xdr:cNvSpPr>
          <a:spLocks noChangeShapeType="1"/>
        </xdr:cNvSpPr>
      </xdr:nvSpPr>
      <xdr:spPr bwMode="auto">
        <a:xfrm flipH="1" flipV="1">
          <a:off x="6296025" y="4267200"/>
          <a:ext cx="323850" cy="390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161925</xdr:colOff>
      <xdr:row>14</xdr:row>
      <xdr:rowOff>100013</xdr:rowOff>
    </xdr:from>
    <xdr:to>
      <xdr:col>21</xdr:col>
      <xdr:colOff>57150</xdr:colOff>
      <xdr:row>16</xdr:row>
      <xdr:rowOff>66675</xdr:rowOff>
    </xdr:to>
    <xdr:sp macro="" textlink="">
      <xdr:nvSpPr>
        <xdr:cNvPr id="11" name="Rectangle 18"/>
        <xdr:cNvSpPr>
          <a:spLocks noChangeArrowheads="1"/>
        </xdr:cNvSpPr>
      </xdr:nvSpPr>
      <xdr:spPr bwMode="auto">
        <a:xfrm>
          <a:off x="2143125" y="4405313"/>
          <a:ext cx="1952625" cy="442912"/>
        </a:xfrm>
        <a:prstGeom prst="rect">
          <a:avLst/>
        </a:prstGeom>
        <a:solidFill>
          <a:srgbClr val="CCFFCC"/>
        </a:solidFill>
        <a:ln w="9525">
          <a:solidFill>
            <a:srgbClr val="000000"/>
          </a:solidFill>
          <a:miter lim="800000"/>
          <a:headEnd/>
          <a:tailEnd/>
        </a:ln>
      </xdr:spPr>
      <xdr:txBody>
        <a:bodyPr vertOverflow="clip" wrap="square" lIns="27432" tIns="18288" rIns="0" bIns="0" anchor="t"/>
        <a:lstStyle/>
        <a:p>
          <a:pPr algn="l" rtl="0">
            <a:lnSpc>
              <a:spcPts val="1300"/>
            </a:lnSpc>
            <a:defRPr sz="1000"/>
          </a:pPr>
          <a:r>
            <a:rPr lang="ja-JP" altLang="en-US" sz="1050" b="0" i="0" u="none" strike="noStrike" baseline="0">
              <a:solidFill>
                <a:srgbClr val="000000"/>
              </a:solidFill>
              <a:latin typeface="ＭＳ ゴシック"/>
              <a:ea typeface="ＭＳ ゴシック"/>
            </a:rPr>
            <a:t>姓と名は，別々のセルに入力しえてください。</a:t>
          </a:r>
        </a:p>
      </xdr:txBody>
    </xdr:sp>
    <xdr:clientData/>
  </xdr:twoCellAnchor>
  <xdr:twoCellAnchor>
    <xdr:from>
      <xdr:col>18</xdr:col>
      <xdr:colOff>0</xdr:colOff>
      <xdr:row>5</xdr:row>
      <xdr:rowOff>38100</xdr:rowOff>
    </xdr:from>
    <xdr:to>
      <xdr:col>29</xdr:col>
      <xdr:colOff>142875</xdr:colOff>
      <xdr:row>6</xdr:row>
      <xdr:rowOff>295275</xdr:rowOff>
    </xdr:to>
    <xdr:sp macro="" textlink="">
      <xdr:nvSpPr>
        <xdr:cNvPr id="12" name="Rectangle 18"/>
        <xdr:cNvSpPr>
          <a:spLocks noChangeArrowheads="1"/>
        </xdr:cNvSpPr>
      </xdr:nvSpPr>
      <xdr:spPr bwMode="auto">
        <a:xfrm>
          <a:off x="3524250" y="1752600"/>
          <a:ext cx="2028825" cy="638175"/>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電話・ＦＡＸ・郵便番号</a:t>
          </a:r>
        </a:p>
        <a:p>
          <a:pPr algn="l" rtl="0">
            <a:lnSpc>
              <a:spcPts val="1200"/>
            </a:lnSpc>
            <a:defRPr sz="1000"/>
          </a:pPr>
          <a:r>
            <a:rPr lang="ja-JP" altLang="en-US" sz="1050" b="0" i="0" u="none" strike="noStrike" baseline="0">
              <a:solidFill>
                <a:srgbClr val="000000"/>
              </a:solidFill>
              <a:latin typeface="ＭＳ ゴシック"/>
              <a:ea typeface="ＭＳ ゴシック"/>
            </a:rPr>
            <a:t>背番号・学年・身長等の数字は，半角で入力してください。</a:t>
          </a:r>
        </a:p>
      </xdr:txBody>
    </xdr:sp>
    <xdr:clientData/>
  </xdr:twoCellAnchor>
  <xdr:twoCellAnchor>
    <xdr:from>
      <xdr:col>10</xdr:col>
      <xdr:colOff>19050</xdr:colOff>
      <xdr:row>5</xdr:row>
      <xdr:rowOff>257175</xdr:rowOff>
    </xdr:from>
    <xdr:to>
      <xdr:col>18</xdr:col>
      <xdr:colOff>0</xdr:colOff>
      <xdr:row>5</xdr:row>
      <xdr:rowOff>276225</xdr:rowOff>
    </xdr:to>
    <xdr:sp macro="" textlink="">
      <xdr:nvSpPr>
        <xdr:cNvPr id="5314" name="Line 9"/>
        <xdr:cNvSpPr>
          <a:spLocks noChangeShapeType="1"/>
        </xdr:cNvSpPr>
      </xdr:nvSpPr>
      <xdr:spPr bwMode="auto">
        <a:xfrm flipH="1" flipV="1">
          <a:off x="2171700" y="2286000"/>
          <a:ext cx="135255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114300</xdr:colOff>
      <xdr:row>3</xdr:row>
      <xdr:rowOff>219075</xdr:rowOff>
    </xdr:from>
    <xdr:to>
      <xdr:col>29</xdr:col>
      <xdr:colOff>28575</xdr:colOff>
      <xdr:row>5</xdr:row>
      <xdr:rowOff>38100</xdr:rowOff>
    </xdr:to>
    <xdr:sp macro="" textlink="">
      <xdr:nvSpPr>
        <xdr:cNvPr id="5315" name="Line 12"/>
        <xdr:cNvSpPr>
          <a:spLocks noChangeShapeType="1"/>
        </xdr:cNvSpPr>
      </xdr:nvSpPr>
      <xdr:spPr bwMode="auto">
        <a:xfrm flipV="1">
          <a:off x="5010150" y="1695450"/>
          <a:ext cx="428625" cy="371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47625</xdr:colOff>
      <xdr:row>22</xdr:row>
      <xdr:rowOff>376238</xdr:rowOff>
    </xdr:from>
    <xdr:to>
      <xdr:col>18</xdr:col>
      <xdr:colOff>9528</xdr:colOff>
      <xdr:row>25</xdr:row>
      <xdr:rowOff>80963</xdr:rowOff>
    </xdr:to>
    <xdr:sp macro="" textlink="">
      <xdr:nvSpPr>
        <xdr:cNvPr id="15" name="Rectangle 18"/>
        <xdr:cNvSpPr>
          <a:spLocks noChangeArrowheads="1"/>
        </xdr:cNvSpPr>
      </xdr:nvSpPr>
      <xdr:spPr bwMode="auto">
        <a:xfrm>
          <a:off x="1514475" y="6662738"/>
          <a:ext cx="2019303" cy="638175"/>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電話・ＦＡＸ・郵便番号</a:t>
          </a:r>
        </a:p>
        <a:p>
          <a:pPr algn="l" rtl="0">
            <a:lnSpc>
              <a:spcPts val="1200"/>
            </a:lnSpc>
            <a:defRPr sz="1000"/>
          </a:pPr>
          <a:r>
            <a:rPr lang="ja-JP" altLang="en-US" sz="1050" b="0" i="0" u="none" strike="noStrike" baseline="0">
              <a:solidFill>
                <a:srgbClr val="000000"/>
              </a:solidFill>
              <a:latin typeface="ＭＳ ゴシック"/>
              <a:ea typeface="ＭＳ ゴシック"/>
            </a:rPr>
            <a:t>背番号・学年・身長等の数字は，半角で入力してください。</a:t>
          </a:r>
        </a:p>
      </xdr:txBody>
    </xdr:sp>
    <xdr:clientData/>
  </xdr:twoCellAnchor>
  <xdr:twoCellAnchor>
    <xdr:from>
      <xdr:col>12</xdr:col>
      <xdr:colOff>95250</xdr:colOff>
      <xdr:row>20</xdr:row>
      <xdr:rowOff>219075</xdr:rowOff>
    </xdr:from>
    <xdr:to>
      <xdr:col>15</xdr:col>
      <xdr:colOff>114300</xdr:colOff>
      <xdr:row>22</xdr:row>
      <xdr:rowOff>371475</xdr:rowOff>
    </xdr:to>
    <xdr:sp macro="" textlink="">
      <xdr:nvSpPr>
        <xdr:cNvPr id="5317" name="Line 12"/>
        <xdr:cNvSpPr>
          <a:spLocks noChangeShapeType="1"/>
        </xdr:cNvSpPr>
      </xdr:nvSpPr>
      <xdr:spPr bwMode="auto">
        <a:xfrm flipV="1">
          <a:off x="2590800" y="6267450"/>
          <a:ext cx="533400" cy="704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57150</xdr:colOff>
      <xdr:row>20</xdr:row>
      <xdr:rowOff>238125</xdr:rowOff>
    </xdr:from>
    <xdr:to>
      <xdr:col>12</xdr:col>
      <xdr:colOff>85725</xdr:colOff>
      <xdr:row>23</xdr:row>
      <xdr:rowOff>0</xdr:rowOff>
    </xdr:to>
    <xdr:sp macro="" textlink="">
      <xdr:nvSpPr>
        <xdr:cNvPr id="5318" name="Line 9"/>
        <xdr:cNvSpPr>
          <a:spLocks noChangeShapeType="1"/>
        </xdr:cNvSpPr>
      </xdr:nvSpPr>
      <xdr:spPr bwMode="auto">
        <a:xfrm flipH="1" flipV="1">
          <a:off x="1181100" y="6286500"/>
          <a:ext cx="1400175" cy="695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114300</xdr:colOff>
      <xdr:row>27</xdr:row>
      <xdr:rowOff>47624</xdr:rowOff>
    </xdr:from>
    <xdr:to>
      <xdr:col>38</xdr:col>
      <xdr:colOff>104775</xdr:colOff>
      <xdr:row>30</xdr:row>
      <xdr:rowOff>361950</xdr:rowOff>
    </xdr:to>
    <xdr:sp macro="" textlink="">
      <xdr:nvSpPr>
        <xdr:cNvPr id="18" name="Rectangle 18"/>
        <xdr:cNvSpPr>
          <a:spLocks noChangeArrowheads="1"/>
        </xdr:cNvSpPr>
      </xdr:nvSpPr>
      <xdr:spPr bwMode="auto">
        <a:xfrm>
          <a:off x="4495800" y="7820024"/>
          <a:ext cx="2562225" cy="1038226"/>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参加承諾書で，個人情報に関する掲載を承諾しない選手にはリストから「×」を選択してください。</a:t>
          </a:r>
          <a:r>
            <a:rPr lang="ja-JP" altLang="en-US" sz="900" b="0" i="0" u="none" strike="noStrike" baseline="0">
              <a:solidFill>
                <a:srgbClr val="000000"/>
              </a:solidFill>
              <a:latin typeface="ＭＳ Ｐゴシック"/>
              <a:ea typeface="ＭＳ Ｐゴシック"/>
            </a:rPr>
            <a:t>その際プラグラムには空欄で記載されます。</a:t>
          </a: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セルをクリックすると右上に▼マークが出ます。それをクリックすると「○」か「×」が選択できます。</a:t>
          </a:r>
          <a:endParaRPr lang="ja-JP" altLang="en-US"/>
        </a:p>
      </xdr:txBody>
    </xdr:sp>
    <xdr:clientData/>
  </xdr:twoCellAnchor>
  <xdr:twoCellAnchor>
    <xdr:from>
      <xdr:col>20</xdr:col>
      <xdr:colOff>0</xdr:colOff>
      <xdr:row>26</xdr:row>
      <xdr:rowOff>180975</xdr:rowOff>
    </xdr:from>
    <xdr:to>
      <xdr:col>23</xdr:col>
      <xdr:colOff>114300</xdr:colOff>
      <xdr:row>28</xdr:row>
      <xdr:rowOff>161925</xdr:rowOff>
    </xdr:to>
    <xdr:sp macro="" textlink="">
      <xdr:nvSpPr>
        <xdr:cNvPr id="5320" name="Line 12"/>
        <xdr:cNvSpPr>
          <a:spLocks noChangeShapeType="1"/>
        </xdr:cNvSpPr>
      </xdr:nvSpPr>
      <xdr:spPr bwMode="auto">
        <a:xfrm flipH="1" flipV="1">
          <a:off x="3867150" y="7886700"/>
          <a:ext cx="628650" cy="533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152400</xdr:colOff>
      <xdr:row>24</xdr:row>
      <xdr:rowOff>371475</xdr:rowOff>
    </xdr:from>
    <xdr:to>
      <xdr:col>33</xdr:col>
      <xdr:colOff>114303</xdr:colOff>
      <xdr:row>26</xdr:row>
      <xdr:rowOff>276225</xdr:rowOff>
    </xdr:to>
    <xdr:sp macro="" textlink="">
      <xdr:nvSpPr>
        <xdr:cNvPr id="20" name="Rectangle 18"/>
        <xdr:cNvSpPr>
          <a:spLocks noChangeArrowheads="1"/>
        </xdr:cNvSpPr>
      </xdr:nvSpPr>
      <xdr:spPr bwMode="auto">
        <a:xfrm>
          <a:off x="4191000" y="7210425"/>
          <a:ext cx="2019303" cy="457200"/>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nSpc>
              <a:spcPts val="1200"/>
            </a:lnSpc>
          </a:pPr>
          <a:r>
            <a:rPr lang="ja-JP" altLang="en-US" sz="1050">
              <a:latin typeface="ＭＳ ゴシック" pitchFamily="49" charset="-128"/>
              <a:ea typeface="ＭＳ ゴシック" pitchFamily="49" charset="-128"/>
            </a:rPr>
            <a:t>身長の小数点以下は，四捨五入してください。</a:t>
          </a:r>
        </a:p>
      </xdr:txBody>
    </xdr:sp>
    <xdr:clientData/>
  </xdr:twoCellAnchor>
  <xdr:twoCellAnchor>
    <xdr:from>
      <xdr:col>18</xdr:col>
      <xdr:colOff>28575</xdr:colOff>
      <xdr:row>20</xdr:row>
      <xdr:rowOff>180975</xdr:rowOff>
    </xdr:from>
    <xdr:to>
      <xdr:col>23</xdr:col>
      <xdr:colOff>76200</xdr:colOff>
      <xdr:row>24</xdr:row>
      <xdr:rowOff>371475</xdr:rowOff>
    </xdr:to>
    <xdr:sp macro="" textlink="">
      <xdr:nvSpPr>
        <xdr:cNvPr id="5322" name="Line 12"/>
        <xdr:cNvSpPr>
          <a:spLocks noChangeShapeType="1"/>
        </xdr:cNvSpPr>
      </xdr:nvSpPr>
      <xdr:spPr bwMode="auto">
        <a:xfrm flipH="1" flipV="1">
          <a:off x="3552825" y="6229350"/>
          <a:ext cx="904875" cy="1295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76200</xdr:colOff>
      <xdr:row>0</xdr:row>
      <xdr:rowOff>85725</xdr:rowOff>
    </xdr:from>
    <xdr:to>
      <xdr:col>40</xdr:col>
      <xdr:colOff>66675</xdr:colOff>
      <xdr:row>1</xdr:row>
      <xdr:rowOff>19050</xdr:rowOff>
    </xdr:to>
    <xdr:sp macro="" textlink="">
      <xdr:nvSpPr>
        <xdr:cNvPr id="22" name="Rectangle 14"/>
        <xdr:cNvSpPr>
          <a:spLocks noChangeArrowheads="1"/>
        </xdr:cNvSpPr>
      </xdr:nvSpPr>
      <xdr:spPr bwMode="auto">
        <a:xfrm>
          <a:off x="3943350" y="85725"/>
          <a:ext cx="3419475" cy="857250"/>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rtl="0">
            <a:lnSpc>
              <a:spcPts val="1200"/>
            </a:lnSpc>
          </a:pPr>
          <a:r>
            <a:rPr lang="ja-JP" altLang="en-US" sz="1050">
              <a:effectLst/>
              <a:latin typeface="ＭＳ ゴシック" pitchFamily="49" charset="-128"/>
              <a:ea typeface="ＭＳ ゴシック" pitchFamily="49" charset="-128"/>
            </a:rPr>
            <a:t>チーム番号シートからチーム番号を調べ，４桁の半角数字を入力してください。学校名とブロック名が自動で入力されます。</a:t>
          </a:r>
          <a:endParaRPr lang="ja-JP" altLang="ja-JP" sz="1050">
            <a:effectLst/>
            <a:latin typeface="ＭＳ ゴシック" pitchFamily="49" charset="-128"/>
            <a:ea typeface="ＭＳ ゴシック" pitchFamily="49" charset="-128"/>
          </a:endParaRPr>
        </a:p>
      </xdr:txBody>
    </xdr:sp>
    <xdr:clientData/>
  </xdr:twoCellAnchor>
  <xdr:twoCellAnchor>
    <xdr:from>
      <xdr:col>22</xdr:col>
      <xdr:colOff>76200</xdr:colOff>
      <xdr:row>1</xdr:row>
      <xdr:rowOff>95250</xdr:rowOff>
    </xdr:from>
    <xdr:to>
      <xdr:col>27</xdr:col>
      <xdr:colOff>142875</xdr:colOff>
      <xdr:row>1</xdr:row>
      <xdr:rowOff>228600</xdr:rowOff>
    </xdr:to>
    <xdr:sp macro="" textlink="">
      <xdr:nvSpPr>
        <xdr:cNvPr id="5324" name="Line 12"/>
        <xdr:cNvSpPr>
          <a:spLocks noChangeShapeType="1"/>
        </xdr:cNvSpPr>
      </xdr:nvSpPr>
      <xdr:spPr bwMode="auto">
        <a:xfrm flipH="1">
          <a:off x="4286250" y="1019175"/>
          <a:ext cx="9239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38100</xdr:colOff>
      <xdr:row>14</xdr:row>
      <xdr:rowOff>28575</xdr:rowOff>
    </xdr:from>
    <xdr:to>
      <xdr:col>40</xdr:col>
      <xdr:colOff>38100</xdr:colOff>
      <xdr:row>17</xdr:row>
      <xdr:rowOff>76200</xdr:rowOff>
    </xdr:to>
    <xdr:sp macro="" textlink="">
      <xdr:nvSpPr>
        <xdr:cNvPr id="24" name="Rectangle 11"/>
        <xdr:cNvSpPr>
          <a:spLocks noChangeArrowheads="1"/>
        </xdr:cNvSpPr>
      </xdr:nvSpPr>
      <xdr:spPr bwMode="auto">
        <a:xfrm>
          <a:off x="5105400" y="4333875"/>
          <a:ext cx="2228850" cy="752475"/>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ゴシック"/>
              <a:ea typeface="ＭＳ ゴシック"/>
            </a:rPr>
            <a:t>どちらかに○を入れてください。セルをクリックすると右下に▼マークが出ます。それをクリックすると「○」か空白が選択できます。</a:t>
          </a:r>
          <a:endParaRPr lang="ja-JP" altLang="en-US"/>
        </a:p>
      </xdr:txBody>
    </xdr:sp>
    <xdr:clientData/>
  </xdr:twoCellAnchor>
  <xdr:twoCellAnchor>
    <xdr:from>
      <xdr:col>12</xdr:col>
      <xdr:colOff>85725</xdr:colOff>
      <xdr:row>20</xdr:row>
      <xdr:rowOff>285750</xdr:rowOff>
    </xdr:from>
    <xdr:to>
      <xdr:col>17</xdr:col>
      <xdr:colOff>104775</xdr:colOff>
      <xdr:row>23</xdr:row>
      <xdr:rowOff>9525</xdr:rowOff>
    </xdr:to>
    <xdr:sp macro="" textlink="">
      <xdr:nvSpPr>
        <xdr:cNvPr id="5326" name="Line 12"/>
        <xdr:cNvSpPr>
          <a:spLocks noChangeShapeType="1"/>
        </xdr:cNvSpPr>
      </xdr:nvSpPr>
      <xdr:spPr bwMode="auto">
        <a:xfrm flipV="1">
          <a:off x="2581275" y="6334125"/>
          <a:ext cx="876300" cy="657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161925</xdr:colOff>
      <xdr:row>28</xdr:row>
      <xdr:rowOff>285750</xdr:rowOff>
    </xdr:from>
    <xdr:to>
      <xdr:col>17</xdr:col>
      <xdr:colOff>123828</xdr:colOff>
      <xdr:row>30</xdr:row>
      <xdr:rowOff>190500</xdr:rowOff>
    </xdr:to>
    <xdr:sp macro="" textlink="">
      <xdr:nvSpPr>
        <xdr:cNvPr id="26" name="Rectangle 18"/>
        <xdr:cNvSpPr>
          <a:spLocks noChangeArrowheads="1"/>
        </xdr:cNvSpPr>
      </xdr:nvSpPr>
      <xdr:spPr bwMode="auto">
        <a:xfrm>
          <a:off x="1457325" y="8229600"/>
          <a:ext cx="2019303" cy="457200"/>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pPr>
            <a:lnSpc>
              <a:spcPts val="1200"/>
            </a:lnSpc>
          </a:pPr>
          <a:r>
            <a:rPr lang="ja-JP" altLang="en-US" sz="1050">
              <a:latin typeface="ＭＳ ゴシック" pitchFamily="49" charset="-128"/>
              <a:ea typeface="ＭＳ ゴシック" pitchFamily="49" charset="-128"/>
            </a:rPr>
            <a:t>合同チーム場合は，必ず入力してください。</a:t>
          </a:r>
        </a:p>
      </xdr:txBody>
    </xdr:sp>
    <xdr:clientData/>
  </xdr:twoCellAnchor>
  <xdr:twoCellAnchor>
    <xdr:from>
      <xdr:col>8</xdr:col>
      <xdr:colOff>19050</xdr:colOff>
      <xdr:row>30</xdr:row>
      <xdr:rowOff>190500</xdr:rowOff>
    </xdr:from>
    <xdr:to>
      <xdr:col>9</xdr:col>
      <xdr:colOff>38100</xdr:colOff>
      <xdr:row>33</xdr:row>
      <xdr:rowOff>190500</xdr:rowOff>
    </xdr:to>
    <xdr:sp macro="" textlink="">
      <xdr:nvSpPr>
        <xdr:cNvPr id="5328" name="Line 12"/>
        <xdr:cNvSpPr>
          <a:spLocks noChangeShapeType="1"/>
        </xdr:cNvSpPr>
      </xdr:nvSpPr>
      <xdr:spPr bwMode="auto">
        <a:xfrm flipH="1">
          <a:off x="1828800" y="9001125"/>
          <a:ext cx="190500" cy="704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42</xdr:col>
      <xdr:colOff>28575</xdr:colOff>
      <xdr:row>0</xdr:row>
      <xdr:rowOff>171450</xdr:rowOff>
    </xdr:from>
    <xdr:to>
      <xdr:col>44</xdr:col>
      <xdr:colOff>152400</xdr:colOff>
      <xdr:row>39</xdr:row>
      <xdr:rowOff>161925</xdr:rowOff>
    </xdr:to>
    <xdr:sp macro="" textlink="">
      <xdr:nvSpPr>
        <xdr:cNvPr id="28" name="Rectangle 67"/>
        <xdr:cNvSpPr>
          <a:spLocks noChangeArrowheads="1"/>
        </xdr:cNvSpPr>
      </xdr:nvSpPr>
      <xdr:spPr bwMode="auto">
        <a:xfrm>
          <a:off x="7667625" y="171450"/>
          <a:ext cx="466725" cy="10696575"/>
        </a:xfrm>
        <a:prstGeom prst="rect">
          <a:avLst/>
        </a:prstGeom>
        <a:solidFill>
          <a:srgbClr val="FF0000"/>
        </a:solidFill>
        <a:ln w="9525">
          <a:solidFill>
            <a:srgbClr val="000000"/>
          </a:solidFill>
          <a:miter lim="800000"/>
          <a:headEnd/>
          <a:tailEnd/>
        </a:ln>
      </xdr:spPr>
      <xdr:txBody>
        <a:bodyPr vertOverflow="clip" vert="wordArtVertRtl" wrap="square" lIns="45720" tIns="0" rIns="0" bIns="0" anchor="b" upright="1"/>
        <a:lstStyle/>
        <a:p>
          <a:pPr algn="l" rtl="0">
            <a:lnSpc>
              <a:spcPts val="2700"/>
            </a:lnSpc>
            <a:defRPr sz="1000"/>
          </a:pPr>
          <a:r>
            <a:rPr lang="ja-JP" altLang="en-US" sz="2200" b="1" i="0" strike="noStrike">
              <a:solidFill>
                <a:srgbClr val="FFFFFF"/>
              </a:solidFill>
              <a:latin typeface="HG丸ｺﾞｼｯｸM-PRO" panose="020F0600000000000000" pitchFamily="50" charset="-128"/>
              <a:ea typeface="HG丸ｺﾞｼｯｸM-PRO" panose="020F0600000000000000" pitchFamily="50" charset="-128"/>
            </a:rPr>
            <a:t>このページを印刷したものを見ながら、入力シートに入力してください。</a:t>
          </a:r>
          <a:endParaRPr lang="en-US" altLang="ja-JP" sz="2200" b="1" i="0" strike="noStrike">
            <a:solidFill>
              <a:srgbClr val="FFFFFF"/>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161925</xdr:colOff>
      <xdr:row>0</xdr:row>
      <xdr:rowOff>266700</xdr:rowOff>
    </xdr:from>
    <xdr:to>
      <xdr:col>64</xdr:col>
      <xdr:colOff>57150</xdr:colOff>
      <xdr:row>18</xdr:row>
      <xdr:rowOff>57149</xdr:rowOff>
    </xdr:to>
    <xdr:sp macro="" textlink="">
      <xdr:nvSpPr>
        <xdr:cNvPr id="2" name="テキスト ボックス 1"/>
        <xdr:cNvSpPr txBox="1"/>
      </xdr:nvSpPr>
      <xdr:spPr>
        <a:xfrm>
          <a:off x="7629525" y="266700"/>
          <a:ext cx="3838575" cy="5524499"/>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600">
              <a:latin typeface="HG丸ｺﾞｼｯｸM-PRO" panose="020F0600000000000000" pitchFamily="50" charset="-128"/>
              <a:ea typeface="HG丸ｺﾞｼｯｸM-PRO" panose="020F0600000000000000" pitchFamily="50" charset="-128"/>
            </a:rPr>
            <a:t>・単独チームは，チーム①のみ入力してください。チーム②には何も入力しないでください。</a:t>
          </a:r>
          <a:endParaRPr kumimoji="1" lang="en-US" altLang="ja-JP" sz="1600">
            <a:latin typeface="HG丸ｺﾞｼｯｸM-PRO" panose="020F0600000000000000" pitchFamily="50" charset="-128"/>
            <a:ea typeface="HG丸ｺﾞｼｯｸM-PRO" panose="020F0600000000000000" pitchFamily="50" charset="-128"/>
          </a:endParaRPr>
        </a:p>
        <a:p>
          <a:pPr>
            <a:lnSpc>
              <a:spcPts val="1800"/>
            </a:lnSpc>
          </a:pPr>
          <a:endParaRPr kumimoji="1" lang="en-US" altLang="ja-JP" sz="1600">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600">
              <a:latin typeface="HG丸ｺﾞｼｯｸM-PRO" panose="020F0600000000000000" pitchFamily="50" charset="-128"/>
              <a:ea typeface="HG丸ｺﾞｼｯｸM-PRO" panose="020F0600000000000000" pitchFamily="50" charset="-128"/>
            </a:rPr>
            <a:t>・合同チームは，チーム①とチーム②にそれぞれ入力してください。監督の先生の学校をチーム①にしてください。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nSpc>
              <a:spcPts val="1800"/>
            </a:lnSpc>
          </a:pP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r>
            <a:rPr kumimoji="1" lang="ja-JP" altLang="en-US" sz="1600">
              <a:latin typeface="HG丸ｺﾞｼｯｸM-PRO" panose="020F0600000000000000" pitchFamily="50" charset="-128"/>
              <a:ea typeface="HG丸ｺﾞｼｯｸM-PRO" panose="020F0600000000000000" pitchFamily="50" charset="-128"/>
            </a:rPr>
            <a:t>・このエクセルファイルを県専門部ホームページからリンクされているアップロードページにアクセスし，アップロードしてください。また，別に印刷したものをブロック長に提出してください。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endParaRPr kumimoji="1" lang="en-US" altLang="ja-JP" sz="1600">
            <a:latin typeface="HG丸ｺﾞｼｯｸM-PRO" panose="020F0600000000000000" pitchFamily="50" charset="-128"/>
            <a:ea typeface="HG丸ｺﾞｼｯｸM-PRO" panose="020F0600000000000000" pitchFamily="50" charset="-128"/>
          </a:endParaRPr>
        </a:p>
        <a:p>
          <a:pPr>
            <a:lnSpc>
              <a:spcPts val="1800"/>
            </a:lnSpc>
          </a:pPr>
          <a:r>
            <a:rPr kumimoji="1" lang="ja-JP" altLang="en-US" sz="1600">
              <a:latin typeface="HG丸ｺﾞｼｯｸM-PRO" panose="020F0600000000000000" pitchFamily="50" charset="-128"/>
              <a:ea typeface="HG丸ｺﾞｼｯｸM-PRO" panose="020F0600000000000000" pitchFamily="50" charset="-128"/>
            </a:rPr>
            <a:t>・申込予定部数は，こちらが事前に印刷部数を把握するためのものです。ここの入力で，プログラムの申込みはできません。県専門部ホームページのプログラム購入ページより購入してください。</a:t>
          </a:r>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41</xdr:col>
      <xdr:colOff>161925</xdr:colOff>
      <xdr:row>0</xdr:row>
      <xdr:rowOff>266700</xdr:rowOff>
    </xdr:from>
    <xdr:to>
      <xdr:col>64</xdr:col>
      <xdr:colOff>57150</xdr:colOff>
      <xdr:row>18</xdr:row>
      <xdr:rowOff>57149</xdr:rowOff>
    </xdr:to>
    <xdr:sp macro="" textlink="">
      <xdr:nvSpPr>
        <xdr:cNvPr id="3" name="テキスト ボックス 2"/>
        <xdr:cNvSpPr txBox="1"/>
      </xdr:nvSpPr>
      <xdr:spPr>
        <a:xfrm>
          <a:off x="7629525" y="266700"/>
          <a:ext cx="3838575" cy="5314949"/>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700"/>
            </a:lnSpc>
          </a:pPr>
          <a:r>
            <a:rPr kumimoji="1" lang="ja-JP" altLang="en-US" sz="1600">
              <a:latin typeface="HG丸ｺﾞｼｯｸM-PRO" panose="020F0600000000000000" pitchFamily="50" charset="-128"/>
              <a:ea typeface="HG丸ｺﾞｼｯｸM-PRO" panose="020F0600000000000000" pitchFamily="50" charset="-128"/>
            </a:rPr>
            <a:t>・単独チームは，チーム①のみ入力してください。チーム②には何も入力しないでください。</a:t>
          </a: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r>
            <a:rPr kumimoji="1" lang="ja-JP" altLang="en-US" sz="1600">
              <a:latin typeface="HG丸ｺﾞｼｯｸM-PRO" panose="020F0600000000000000" pitchFamily="50" charset="-128"/>
              <a:ea typeface="HG丸ｺﾞｼｯｸM-PRO" panose="020F0600000000000000" pitchFamily="50" charset="-128"/>
            </a:rPr>
            <a:t>・合同チームは，チーム①とチーム②にそれぞれ入力してください。監督の先生の学校をチーム①にしてください。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r>
            <a:rPr kumimoji="1" lang="ja-JP" altLang="en-US" sz="1600">
              <a:latin typeface="HG丸ｺﾞｼｯｸM-PRO" panose="020F0600000000000000" pitchFamily="50" charset="-128"/>
              <a:ea typeface="HG丸ｺﾞｼｯｸM-PRO" panose="020F0600000000000000" pitchFamily="50" charset="-128"/>
            </a:rPr>
            <a:t>・このエクセルファイルを県専門部ホームページからリンクされているアップロードページにアクセスし，アップロードしてください。また，別に印刷したものをブロック長に提出してください。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nSpc>
              <a:spcPts val="1600"/>
            </a:lnSpc>
          </a:pPr>
          <a:endParaRPr kumimoji="1" lang="en-US" altLang="ja-JP" sz="1600">
            <a:latin typeface="HG丸ｺﾞｼｯｸM-PRO" panose="020F0600000000000000" pitchFamily="50" charset="-128"/>
            <a:ea typeface="HG丸ｺﾞｼｯｸM-PRO" panose="020F0600000000000000" pitchFamily="50" charset="-128"/>
          </a:endParaRPr>
        </a:p>
        <a:p>
          <a:pPr>
            <a:lnSpc>
              <a:spcPts val="1700"/>
            </a:lnSpc>
          </a:pPr>
          <a:r>
            <a:rPr kumimoji="1" lang="ja-JP" altLang="en-US" sz="1600">
              <a:latin typeface="HG丸ｺﾞｼｯｸM-PRO" panose="020F0600000000000000" pitchFamily="50" charset="-128"/>
              <a:ea typeface="HG丸ｺﾞｼｯｸM-PRO" panose="020F0600000000000000" pitchFamily="50" charset="-128"/>
            </a:rPr>
            <a:t>・申込予定部数は，こちらが事前に印刷部数を把握するためのものです。ここの入力で，プログラムの申込みはできません。県専門部ホームページのプログラム購入ページより購入してください。</a:t>
          </a:r>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2</xdr:row>
      <xdr:rowOff>133350</xdr:rowOff>
    </xdr:from>
    <xdr:to>
      <xdr:col>35</xdr:col>
      <xdr:colOff>28575</xdr:colOff>
      <xdr:row>19</xdr:row>
      <xdr:rowOff>19049</xdr:rowOff>
    </xdr:to>
    <xdr:sp macro="" textlink="">
      <xdr:nvSpPr>
        <xdr:cNvPr id="2" name="テキスト ボックス 1"/>
        <xdr:cNvSpPr txBox="1"/>
      </xdr:nvSpPr>
      <xdr:spPr>
        <a:xfrm>
          <a:off x="828675" y="1562100"/>
          <a:ext cx="5200650" cy="5524499"/>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endParaRPr kumimoji="1" lang="en-US" altLang="ja-JP" sz="1600"/>
        </a:p>
        <a:p>
          <a:pPr>
            <a:lnSpc>
              <a:spcPts val="4300"/>
            </a:lnSpc>
          </a:pPr>
          <a:r>
            <a:rPr kumimoji="1" lang="ja-JP" altLang="en-US" sz="3600" b="1">
              <a:latin typeface="HG丸ｺﾞｼｯｸM-PRO" panose="020F0600000000000000" pitchFamily="50" charset="-128"/>
              <a:ea typeface="HG丸ｺﾞｼｯｸM-PRO" panose="020F0600000000000000" pitchFamily="50" charset="-128"/>
            </a:rPr>
            <a:t>こちらには何も記入しないで下さい。</a:t>
          </a:r>
          <a:endParaRPr kumimoji="1" lang="en-US" altLang="ja-JP" sz="3600" b="1">
            <a:latin typeface="HG丸ｺﾞｼｯｸM-PRO" panose="020F0600000000000000" pitchFamily="50" charset="-128"/>
            <a:ea typeface="HG丸ｺﾞｼｯｸM-PRO" panose="020F0600000000000000" pitchFamily="50" charset="-128"/>
          </a:endParaRPr>
        </a:p>
        <a:p>
          <a:pPr>
            <a:lnSpc>
              <a:spcPts val="4200"/>
            </a:lnSpc>
          </a:pPr>
          <a:endParaRPr kumimoji="1" lang="en-US" altLang="ja-JP" sz="3600" b="1">
            <a:latin typeface="HG丸ｺﾞｼｯｸM-PRO" panose="020F0600000000000000" pitchFamily="50" charset="-128"/>
            <a:ea typeface="HG丸ｺﾞｼｯｸM-PRO" panose="020F0600000000000000" pitchFamily="50" charset="-128"/>
          </a:endParaRPr>
        </a:p>
        <a:p>
          <a:pPr>
            <a:lnSpc>
              <a:spcPts val="4200"/>
            </a:lnSpc>
          </a:pPr>
          <a:r>
            <a:rPr kumimoji="1" lang="ja-JP" altLang="en-US" sz="3600" b="1">
              <a:latin typeface="HG丸ｺﾞｼｯｸM-PRO" panose="020F0600000000000000" pitchFamily="50" charset="-128"/>
              <a:ea typeface="HG丸ｺﾞｼｯｸM-PRO" panose="020F0600000000000000" pitchFamily="50" charset="-128"/>
            </a:rPr>
            <a:t>下の「入力」タブをクリックして，そちらに入力をお願いします。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7814</xdr:colOff>
      <xdr:row>7</xdr:row>
      <xdr:rowOff>16608</xdr:rowOff>
    </xdr:from>
    <xdr:to>
      <xdr:col>8</xdr:col>
      <xdr:colOff>230066</xdr:colOff>
      <xdr:row>28</xdr:row>
      <xdr:rowOff>118208</xdr:rowOff>
    </xdr:to>
    <xdr:sp macro="" textlink="">
      <xdr:nvSpPr>
        <xdr:cNvPr id="2" name="テキスト ボックス 1"/>
        <xdr:cNvSpPr txBox="1"/>
      </xdr:nvSpPr>
      <xdr:spPr>
        <a:xfrm>
          <a:off x="774699" y="1936262"/>
          <a:ext cx="5888405" cy="3598984"/>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endParaRPr kumimoji="1" lang="en-US" altLang="ja-JP" sz="1600"/>
        </a:p>
        <a:p>
          <a:pPr>
            <a:lnSpc>
              <a:spcPts val="4300"/>
            </a:lnSpc>
          </a:pPr>
          <a:r>
            <a:rPr kumimoji="1" lang="ja-JP" altLang="en-US" sz="3600" b="1">
              <a:latin typeface="HG丸ｺﾞｼｯｸM-PRO" panose="020F0600000000000000" pitchFamily="50" charset="-128"/>
              <a:ea typeface="HG丸ｺﾞｼｯｸM-PRO" panose="020F0600000000000000" pitchFamily="50" charset="-128"/>
            </a:rPr>
            <a:t>こちらには何も記入しないで下さい。</a:t>
          </a:r>
          <a:endParaRPr kumimoji="1" lang="en-US" altLang="ja-JP" sz="3600" b="1">
            <a:latin typeface="HG丸ｺﾞｼｯｸM-PRO" panose="020F0600000000000000" pitchFamily="50" charset="-128"/>
            <a:ea typeface="HG丸ｺﾞｼｯｸM-PRO" panose="020F0600000000000000" pitchFamily="50" charset="-128"/>
          </a:endParaRPr>
        </a:p>
        <a:p>
          <a:pPr>
            <a:lnSpc>
              <a:spcPts val="4200"/>
            </a:lnSpc>
          </a:pPr>
          <a:endParaRPr kumimoji="1" lang="en-US" altLang="ja-JP" sz="3600" b="1">
            <a:latin typeface="HG丸ｺﾞｼｯｸM-PRO" panose="020F0600000000000000" pitchFamily="50" charset="-128"/>
            <a:ea typeface="HG丸ｺﾞｼｯｸM-PRO" panose="020F0600000000000000" pitchFamily="50" charset="-128"/>
          </a:endParaRPr>
        </a:p>
        <a:p>
          <a:pPr>
            <a:lnSpc>
              <a:spcPts val="4200"/>
            </a:lnSpc>
          </a:pPr>
          <a:r>
            <a:rPr kumimoji="1" lang="ja-JP" altLang="en-US" sz="3600" b="1">
              <a:latin typeface="HG丸ｺﾞｼｯｸM-PRO" panose="020F0600000000000000" pitchFamily="50" charset="-128"/>
              <a:ea typeface="HG丸ｺﾞｼｯｸM-PRO" panose="020F0600000000000000" pitchFamily="50" charset="-128"/>
            </a:rPr>
            <a:t>下にある緑色の「入力」タブをクリックして，そちらに入力をお願いします。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H30&#40635;&#29983;&#65418;&#65438;&#65434;&#65392;\&#30476;&#26032;&#20154;&#30740;&#20462;&#30003;&#12375;&#36796;&#124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チーム番号"/>
      <sheetName val="入力見本"/>
      <sheetName val="入力"/>
      <sheetName val="データ ※入力禁止"/>
      <sheetName val="データ※禁入力"/>
    </sheetNames>
    <sheetDataSet>
      <sheetData sheetId="0">
        <row r="2">
          <cell r="A2">
            <v>1101</v>
          </cell>
          <cell r="B2" t="str">
            <v>横浜</v>
          </cell>
          <cell r="C2">
            <v>1</v>
          </cell>
          <cell r="D2" t="str">
            <v>鶴見区</v>
          </cell>
          <cell r="E2" t="str">
            <v>横浜市立市場中学校</v>
          </cell>
        </row>
        <row r="3">
          <cell r="A3">
            <v>1102</v>
          </cell>
          <cell r="B3" t="str">
            <v>横浜</v>
          </cell>
          <cell r="C3">
            <v>1</v>
          </cell>
          <cell r="E3" t="str">
            <v>横浜市立潮田中学校</v>
          </cell>
        </row>
        <row r="4">
          <cell r="A4">
            <v>1103</v>
          </cell>
          <cell r="B4" t="str">
            <v>横浜</v>
          </cell>
          <cell r="C4">
            <v>1</v>
          </cell>
          <cell r="E4" t="str">
            <v>横浜市立末吉中学校</v>
          </cell>
        </row>
        <row r="5">
          <cell r="A5">
            <v>1104</v>
          </cell>
          <cell r="B5" t="str">
            <v>横浜</v>
          </cell>
          <cell r="C5">
            <v>1</v>
          </cell>
          <cell r="E5" t="str">
            <v>横浜市立鶴見中学校</v>
          </cell>
        </row>
        <row r="6">
          <cell r="A6">
            <v>1105</v>
          </cell>
          <cell r="B6" t="str">
            <v>横浜</v>
          </cell>
          <cell r="C6">
            <v>1</v>
          </cell>
          <cell r="E6" t="str">
            <v>横浜市立寺尾中学校</v>
          </cell>
        </row>
        <row r="7">
          <cell r="A7">
            <v>1106</v>
          </cell>
          <cell r="B7" t="str">
            <v>横浜</v>
          </cell>
          <cell r="C7">
            <v>1</v>
          </cell>
          <cell r="E7" t="str">
            <v>横浜市立生麦中学校</v>
          </cell>
        </row>
        <row r="8">
          <cell r="A8">
            <v>1107</v>
          </cell>
          <cell r="B8" t="str">
            <v>横浜</v>
          </cell>
          <cell r="C8">
            <v>1</v>
          </cell>
          <cell r="E8" t="str">
            <v>横浜市立寛政中学校</v>
          </cell>
        </row>
        <row r="9">
          <cell r="A9">
            <v>1108</v>
          </cell>
          <cell r="B9" t="str">
            <v>横浜</v>
          </cell>
          <cell r="C9">
            <v>1</v>
          </cell>
          <cell r="E9" t="str">
            <v>横浜市立矢向中学校</v>
          </cell>
        </row>
        <row r="10">
          <cell r="A10">
            <v>1109</v>
          </cell>
          <cell r="B10" t="str">
            <v>横浜</v>
          </cell>
          <cell r="C10">
            <v>1</v>
          </cell>
          <cell r="E10" t="str">
            <v>横浜市立上の宮中学校</v>
          </cell>
        </row>
        <row r="11">
          <cell r="A11">
            <v>1110</v>
          </cell>
          <cell r="B11" t="str">
            <v>横浜</v>
          </cell>
          <cell r="C11">
            <v>1</v>
          </cell>
          <cell r="D11" t="str">
            <v>神奈川区</v>
          </cell>
          <cell r="E11" t="str">
            <v>横浜市立松本中学校</v>
          </cell>
        </row>
        <row r="12">
          <cell r="A12">
            <v>1111</v>
          </cell>
          <cell r="B12" t="str">
            <v>横浜</v>
          </cell>
          <cell r="C12">
            <v>1</v>
          </cell>
          <cell r="E12" t="str">
            <v>横浜市立六角橋中学校</v>
          </cell>
        </row>
        <row r="13">
          <cell r="A13">
            <v>1112</v>
          </cell>
          <cell r="B13" t="str">
            <v>横浜</v>
          </cell>
          <cell r="C13">
            <v>1</v>
          </cell>
          <cell r="E13" t="str">
            <v>横浜市立栗田谷中学校</v>
          </cell>
        </row>
        <row r="14">
          <cell r="A14">
            <v>1113</v>
          </cell>
          <cell r="B14" t="str">
            <v>横浜</v>
          </cell>
          <cell r="C14">
            <v>1</v>
          </cell>
          <cell r="E14" t="str">
            <v>横浜市立浦島丘中学校</v>
          </cell>
        </row>
        <row r="15">
          <cell r="A15">
            <v>1114</v>
          </cell>
          <cell r="B15" t="str">
            <v>横浜</v>
          </cell>
          <cell r="C15">
            <v>1</v>
          </cell>
          <cell r="E15" t="str">
            <v>横浜市立神奈川中学校</v>
          </cell>
        </row>
        <row r="16">
          <cell r="A16">
            <v>1115</v>
          </cell>
          <cell r="B16" t="str">
            <v>横浜</v>
          </cell>
          <cell r="C16">
            <v>1</v>
          </cell>
          <cell r="E16" t="str">
            <v>横浜市立錦台中学校</v>
          </cell>
        </row>
        <row r="17">
          <cell r="A17">
            <v>1116</v>
          </cell>
          <cell r="B17" t="str">
            <v>横浜</v>
          </cell>
          <cell r="C17">
            <v>1</v>
          </cell>
          <cell r="E17" t="str">
            <v>横浜市立菅田中学校</v>
          </cell>
        </row>
        <row r="18">
          <cell r="A18">
            <v>1117</v>
          </cell>
          <cell r="B18" t="str">
            <v>横浜</v>
          </cell>
          <cell r="C18">
            <v>1</v>
          </cell>
          <cell r="D18" t="str">
            <v>西区</v>
          </cell>
          <cell r="E18" t="str">
            <v>横浜市立老松中学校</v>
          </cell>
        </row>
        <row r="19">
          <cell r="A19">
            <v>1118</v>
          </cell>
          <cell r="B19" t="str">
            <v>横浜</v>
          </cell>
          <cell r="C19">
            <v>1</v>
          </cell>
          <cell r="E19" t="str">
            <v>横浜市立岡野中学校</v>
          </cell>
        </row>
        <row r="20">
          <cell r="A20">
            <v>1119</v>
          </cell>
          <cell r="B20" t="str">
            <v>横浜</v>
          </cell>
          <cell r="C20">
            <v>1</v>
          </cell>
          <cell r="E20" t="str">
            <v>横浜市立西中学校</v>
          </cell>
        </row>
        <row r="21">
          <cell r="A21">
            <v>1120</v>
          </cell>
          <cell r="B21" t="str">
            <v>横浜</v>
          </cell>
          <cell r="C21">
            <v>1</v>
          </cell>
          <cell r="E21" t="str">
            <v>横浜市立軽井沢中学校</v>
          </cell>
        </row>
        <row r="22">
          <cell r="A22">
            <v>1121</v>
          </cell>
          <cell r="B22" t="str">
            <v>横浜</v>
          </cell>
          <cell r="C22">
            <v>1</v>
          </cell>
          <cell r="D22" t="str">
            <v>中区</v>
          </cell>
          <cell r="E22" t="str">
            <v>横浜市立大鳥中学校</v>
          </cell>
        </row>
        <row r="23">
          <cell r="A23">
            <v>1122</v>
          </cell>
          <cell r="B23" t="str">
            <v>横浜</v>
          </cell>
          <cell r="C23">
            <v>1</v>
          </cell>
          <cell r="E23" t="str">
            <v>横浜市立仲尾台中学校</v>
          </cell>
        </row>
        <row r="24">
          <cell r="A24">
            <v>1123</v>
          </cell>
          <cell r="B24" t="str">
            <v>横浜</v>
          </cell>
          <cell r="C24">
            <v>1</v>
          </cell>
          <cell r="E24" t="str">
            <v>横浜市立富士見中学校</v>
          </cell>
        </row>
        <row r="25">
          <cell r="A25">
            <v>1124</v>
          </cell>
          <cell r="B25" t="str">
            <v>横浜</v>
          </cell>
          <cell r="C25">
            <v>1</v>
          </cell>
          <cell r="E25" t="str">
            <v>横浜市立本牧中学校</v>
          </cell>
        </row>
        <row r="26">
          <cell r="A26">
            <v>1125</v>
          </cell>
          <cell r="B26" t="str">
            <v>横浜</v>
          </cell>
          <cell r="C26">
            <v>1</v>
          </cell>
          <cell r="E26" t="str">
            <v>横浜市立港中学校</v>
          </cell>
        </row>
        <row r="27">
          <cell r="A27">
            <v>1126</v>
          </cell>
          <cell r="B27" t="str">
            <v>横浜</v>
          </cell>
          <cell r="C27">
            <v>1</v>
          </cell>
          <cell r="E27" t="str">
            <v>横浜市立横浜吉田中学校</v>
          </cell>
        </row>
        <row r="28">
          <cell r="A28">
            <v>1127</v>
          </cell>
          <cell r="B28" t="str">
            <v>横浜</v>
          </cell>
          <cell r="C28">
            <v>1</v>
          </cell>
          <cell r="D28" t="str">
            <v>保土ケ谷区</v>
          </cell>
          <cell r="E28" t="str">
            <v>横浜市立岩崎中学校</v>
          </cell>
        </row>
        <row r="29">
          <cell r="A29">
            <v>1128</v>
          </cell>
          <cell r="B29" t="str">
            <v>横浜</v>
          </cell>
          <cell r="C29">
            <v>1</v>
          </cell>
          <cell r="E29" t="str">
            <v>横浜市立保土ヶ谷中学校</v>
          </cell>
        </row>
        <row r="30">
          <cell r="A30">
            <v>1129</v>
          </cell>
          <cell r="B30" t="str">
            <v>横浜</v>
          </cell>
          <cell r="C30">
            <v>1</v>
          </cell>
          <cell r="E30" t="str">
            <v>横浜市立宮田中学校</v>
          </cell>
        </row>
        <row r="31">
          <cell r="A31">
            <v>1130</v>
          </cell>
          <cell r="B31" t="str">
            <v>横浜</v>
          </cell>
          <cell r="C31">
            <v>1</v>
          </cell>
          <cell r="E31" t="str">
            <v>横浜市立岩井原中学校</v>
          </cell>
        </row>
        <row r="32">
          <cell r="A32">
            <v>1131</v>
          </cell>
          <cell r="B32" t="str">
            <v>横浜</v>
          </cell>
          <cell r="C32">
            <v>1</v>
          </cell>
          <cell r="E32" t="str">
            <v>横浜市立西谷中学校</v>
          </cell>
        </row>
        <row r="33">
          <cell r="A33">
            <v>1132</v>
          </cell>
          <cell r="B33" t="str">
            <v>横浜</v>
          </cell>
          <cell r="C33">
            <v>1</v>
          </cell>
          <cell r="E33" t="str">
            <v>横浜市立上菅田中学校</v>
          </cell>
        </row>
        <row r="34">
          <cell r="A34">
            <v>1133</v>
          </cell>
          <cell r="B34" t="str">
            <v>横浜</v>
          </cell>
          <cell r="C34">
            <v>1</v>
          </cell>
          <cell r="E34" t="str">
            <v>横浜市立新井中学校 桜坂分校</v>
          </cell>
        </row>
        <row r="35">
          <cell r="A35">
            <v>1134</v>
          </cell>
          <cell r="B35" t="str">
            <v>横浜</v>
          </cell>
          <cell r="C35">
            <v>1</v>
          </cell>
          <cell r="E35" t="str">
            <v>横浜市立橘中学校</v>
          </cell>
        </row>
        <row r="36">
          <cell r="A36">
            <v>1135</v>
          </cell>
          <cell r="B36" t="str">
            <v>横浜</v>
          </cell>
          <cell r="C36">
            <v>1</v>
          </cell>
          <cell r="D36" t="str">
            <v>磯子区</v>
          </cell>
          <cell r="E36" t="str">
            <v>横浜市立根岸中学校</v>
          </cell>
        </row>
        <row r="37">
          <cell r="A37">
            <v>1136</v>
          </cell>
          <cell r="B37" t="str">
            <v>横浜</v>
          </cell>
          <cell r="C37">
            <v>1</v>
          </cell>
          <cell r="E37" t="str">
            <v>横浜市立岡村中学校</v>
          </cell>
        </row>
        <row r="38">
          <cell r="A38">
            <v>1137</v>
          </cell>
          <cell r="B38" t="str">
            <v>横浜</v>
          </cell>
          <cell r="C38">
            <v>1</v>
          </cell>
          <cell r="E38" t="str">
            <v>横浜市立汐見台中学校</v>
          </cell>
        </row>
        <row r="39">
          <cell r="A39">
            <v>1138</v>
          </cell>
          <cell r="B39" t="str">
            <v>横浜</v>
          </cell>
          <cell r="C39">
            <v>1</v>
          </cell>
          <cell r="E39" t="str">
            <v>横浜市立森中学校</v>
          </cell>
        </row>
        <row r="40">
          <cell r="A40">
            <v>1139</v>
          </cell>
          <cell r="B40" t="str">
            <v>横浜</v>
          </cell>
          <cell r="C40">
            <v>1</v>
          </cell>
          <cell r="E40" t="str">
            <v>横浜市立浜中学校</v>
          </cell>
        </row>
        <row r="41">
          <cell r="A41">
            <v>1140</v>
          </cell>
          <cell r="B41" t="str">
            <v>横浜</v>
          </cell>
          <cell r="C41">
            <v>1</v>
          </cell>
          <cell r="E41" t="str">
            <v>横浜市立洋光台第一中学校</v>
          </cell>
        </row>
        <row r="42">
          <cell r="A42">
            <v>1141</v>
          </cell>
          <cell r="B42" t="str">
            <v>横浜</v>
          </cell>
          <cell r="C42">
            <v>1</v>
          </cell>
          <cell r="E42" t="str">
            <v>横浜市立洋光台第二中学校</v>
          </cell>
        </row>
        <row r="43">
          <cell r="A43">
            <v>1142</v>
          </cell>
          <cell r="B43" t="str">
            <v>横浜</v>
          </cell>
          <cell r="C43">
            <v>1</v>
          </cell>
          <cell r="D43" t="str">
            <v>青葉区</v>
          </cell>
          <cell r="E43" t="str">
            <v>横浜市立青葉台中学校</v>
          </cell>
        </row>
        <row r="44">
          <cell r="A44">
            <v>1143</v>
          </cell>
          <cell r="B44" t="str">
            <v>横浜</v>
          </cell>
          <cell r="C44">
            <v>1</v>
          </cell>
          <cell r="E44" t="str">
            <v>横浜市立あざみ野中学校</v>
          </cell>
        </row>
        <row r="45">
          <cell r="A45">
            <v>1144</v>
          </cell>
          <cell r="B45" t="str">
            <v>横浜</v>
          </cell>
          <cell r="C45">
            <v>1</v>
          </cell>
          <cell r="E45" t="str">
            <v>横浜市立市ヶ尾中学校</v>
          </cell>
        </row>
        <row r="46">
          <cell r="A46">
            <v>1145</v>
          </cell>
          <cell r="B46" t="str">
            <v>横浜</v>
          </cell>
          <cell r="C46">
            <v>1</v>
          </cell>
          <cell r="E46" t="str">
            <v>横浜市立美しが丘中学校</v>
          </cell>
        </row>
        <row r="47">
          <cell r="A47">
            <v>1146</v>
          </cell>
          <cell r="B47" t="str">
            <v>横浜</v>
          </cell>
          <cell r="C47">
            <v>1</v>
          </cell>
          <cell r="E47" t="str">
            <v>横浜市立鴨志田中学校</v>
          </cell>
        </row>
        <row r="48">
          <cell r="A48">
            <v>1147</v>
          </cell>
          <cell r="B48" t="str">
            <v>横浜</v>
          </cell>
          <cell r="C48">
            <v>1</v>
          </cell>
          <cell r="E48" t="str">
            <v>横浜市立すすき野中学校</v>
          </cell>
        </row>
        <row r="49">
          <cell r="A49">
            <v>1148</v>
          </cell>
          <cell r="B49" t="str">
            <v>横浜</v>
          </cell>
          <cell r="C49">
            <v>1</v>
          </cell>
          <cell r="E49" t="str">
            <v>横浜市立奈良中学校</v>
          </cell>
        </row>
        <row r="50">
          <cell r="A50">
            <v>1149</v>
          </cell>
          <cell r="B50" t="str">
            <v>横浜</v>
          </cell>
          <cell r="C50">
            <v>1</v>
          </cell>
          <cell r="E50" t="str">
            <v>横浜市立みたけ台中学校</v>
          </cell>
        </row>
        <row r="51">
          <cell r="A51">
            <v>1150</v>
          </cell>
          <cell r="B51" t="str">
            <v>横浜</v>
          </cell>
          <cell r="C51">
            <v>1</v>
          </cell>
          <cell r="E51" t="str">
            <v>横浜市立緑が丘中学校</v>
          </cell>
        </row>
        <row r="52">
          <cell r="A52">
            <v>1151</v>
          </cell>
          <cell r="B52" t="str">
            <v>横浜</v>
          </cell>
          <cell r="C52">
            <v>1</v>
          </cell>
          <cell r="E52" t="str">
            <v>横浜市立もえぎ野中学校</v>
          </cell>
        </row>
        <row r="53">
          <cell r="A53">
            <v>1152</v>
          </cell>
          <cell r="B53" t="str">
            <v>横浜</v>
          </cell>
          <cell r="C53">
            <v>1</v>
          </cell>
          <cell r="E53" t="str">
            <v>横浜市立山内中学校</v>
          </cell>
        </row>
        <row r="54">
          <cell r="A54">
            <v>1153</v>
          </cell>
          <cell r="B54" t="str">
            <v>横浜</v>
          </cell>
          <cell r="C54">
            <v>1</v>
          </cell>
          <cell r="E54" t="str">
            <v>横浜市立谷本中学校</v>
          </cell>
        </row>
        <row r="55">
          <cell r="A55">
            <v>1154</v>
          </cell>
          <cell r="B55" t="str">
            <v>横浜</v>
          </cell>
          <cell r="C55">
            <v>1</v>
          </cell>
          <cell r="E55" t="str">
            <v>横浜市立あかね台中学校</v>
          </cell>
        </row>
        <row r="56">
          <cell r="A56">
            <v>1155</v>
          </cell>
          <cell r="B56" t="str">
            <v>横浜</v>
          </cell>
          <cell r="C56">
            <v>1</v>
          </cell>
          <cell r="D56" t="str">
            <v>旭区</v>
          </cell>
          <cell r="E56" t="str">
            <v>横浜市立旭中学校</v>
          </cell>
        </row>
        <row r="57">
          <cell r="A57">
            <v>1156</v>
          </cell>
          <cell r="B57" t="str">
            <v>横浜</v>
          </cell>
          <cell r="C57">
            <v>1</v>
          </cell>
          <cell r="E57" t="str">
            <v>横浜市立旭北中学校</v>
          </cell>
        </row>
        <row r="58">
          <cell r="A58">
            <v>1157</v>
          </cell>
          <cell r="B58" t="str">
            <v>横浜</v>
          </cell>
          <cell r="C58">
            <v>1</v>
          </cell>
          <cell r="E58" t="str">
            <v>横浜市立今宿中学校</v>
          </cell>
        </row>
        <row r="59">
          <cell r="A59">
            <v>1158</v>
          </cell>
          <cell r="B59" t="str">
            <v>横浜</v>
          </cell>
          <cell r="C59">
            <v>1</v>
          </cell>
          <cell r="E59" t="str">
            <v>横浜市立上白根中学校</v>
          </cell>
        </row>
        <row r="60">
          <cell r="A60">
            <v>1159</v>
          </cell>
          <cell r="B60" t="str">
            <v>横浜</v>
          </cell>
          <cell r="C60">
            <v>1</v>
          </cell>
          <cell r="E60" t="str">
            <v>横浜市立希望が丘中学校</v>
          </cell>
        </row>
        <row r="61">
          <cell r="A61">
            <v>1160</v>
          </cell>
          <cell r="B61" t="str">
            <v>横浜</v>
          </cell>
          <cell r="C61">
            <v>1</v>
          </cell>
          <cell r="E61" t="str">
            <v>横浜市立左近山中学校</v>
          </cell>
        </row>
        <row r="62">
          <cell r="A62">
            <v>1161</v>
          </cell>
          <cell r="B62" t="str">
            <v>横浜</v>
          </cell>
          <cell r="C62">
            <v>1</v>
          </cell>
          <cell r="E62" t="str">
            <v>横浜市立都岡中学校</v>
          </cell>
        </row>
        <row r="63">
          <cell r="A63">
            <v>1162</v>
          </cell>
          <cell r="B63" t="str">
            <v>横浜</v>
          </cell>
          <cell r="C63">
            <v>1</v>
          </cell>
          <cell r="E63" t="str">
            <v>横浜市立鶴ヶ峯中学校</v>
          </cell>
        </row>
        <row r="64">
          <cell r="A64">
            <v>1163</v>
          </cell>
          <cell r="B64" t="str">
            <v>横浜</v>
          </cell>
          <cell r="C64">
            <v>1</v>
          </cell>
          <cell r="E64" t="str">
            <v>横浜市立本宿中学校</v>
          </cell>
        </row>
        <row r="65">
          <cell r="A65">
            <v>1164</v>
          </cell>
          <cell r="B65" t="str">
            <v>横浜</v>
          </cell>
          <cell r="C65">
            <v>1</v>
          </cell>
          <cell r="E65" t="str">
            <v>横浜市立万騎が原中学校</v>
          </cell>
        </row>
        <row r="66">
          <cell r="A66">
            <v>1165</v>
          </cell>
          <cell r="B66" t="str">
            <v>横浜</v>
          </cell>
          <cell r="C66">
            <v>1</v>
          </cell>
          <cell r="E66" t="str">
            <v>横浜市立南希望が丘中学校</v>
          </cell>
        </row>
        <row r="67">
          <cell r="A67">
            <v>1166</v>
          </cell>
          <cell r="B67" t="str">
            <v>横浜</v>
          </cell>
          <cell r="C67">
            <v>1</v>
          </cell>
          <cell r="E67" t="str">
            <v>横浜市立若葉台中学校</v>
          </cell>
        </row>
        <row r="68">
          <cell r="A68">
            <v>1167</v>
          </cell>
          <cell r="B68" t="str">
            <v>横浜</v>
          </cell>
          <cell r="C68">
            <v>1</v>
          </cell>
          <cell r="D68" t="str">
            <v>金沢区</v>
          </cell>
          <cell r="E68" t="str">
            <v>横浜市立六浦中学校</v>
          </cell>
        </row>
        <row r="69">
          <cell r="A69">
            <v>1168</v>
          </cell>
          <cell r="B69" t="str">
            <v>横浜</v>
          </cell>
          <cell r="C69">
            <v>1</v>
          </cell>
          <cell r="E69" t="str">
            <v>横浜市立大道中学校</v>
          </cell>
        </row>
        <row r="70">
          <cell r="A70">
            <v>1169</v>
          </cell>
          <cell r="B70" t="str">
            <v>横浜</v>
          </cell>
          <cell r="C70">
            <v>1</v>
          </cell>
          <cell r="E70" t="str">
            <v>横浜市立釜利谷中学校</v>
          </cell>
        </row>
        <row r="71">
          <cell r="A71">
            <v>1170</v>
          </cell>
          <cell r="B71" t="str">
            <v>横浜</v>
          </cell>
          <cell r="C71">
            <v>1</v>
          </cell>
          <cell r="E71" t="str">
            <v>横浜市立西金沢中学校</v>
          </cell>
        </row>
        <row r="72">
          <cell r="A72">
            <v>1171</v>
          </cell>
          <cell r="B72" t="str">
            <v>横浜</v>
          </cell>
          <cell r="C72">
            <v>1</v>
          </cell>
          <cell r="E72" t="str">
            <v>横浜市立金沢中学校</v>
          </cell>
        </row>
        <row r="73">
          <cell r="A73">
            <v>1172</v>
          </cell>
          <cell r="B73" t="str">
            <v>横浜</v>
          </cell>
          <cell r="C73">
            <v>1</v>
          </cell>
          <cell r="E73" t="str">
            <v>横浜市立西柴中学校</v>
          </cell>
        </row>
        <row r="74">
          <cell r="A74">
            <v>1173</v>
          </cell>
          <cell r="B74" t="str">
            <v>横浜</v>
          </cell>
          <cell r="C74">
            <v>1</v>
          </cell>
          <cell r="E74" t="str">
            <v>横浜市立並木中学校</v>
          </cell>
        </row>
        <row r="75">
          <cell r="A75">
            <v>1174</v>
          </cell>
          <cell r="B75" t="str">
            <v>横浜</v>
          </cell>
          <cell r="C75">
            <v>1</v>
          </cell>
          <cell r="E75" t="str">
            <v>横浜市立富岡中学校</v>
          </cell>
        </row>
        <row r="76">
          <cell r="A76">
            <v>1175</v>
          </cell>
          <cell r="B76" t="str">
            <v>横浜</v>
          </cell>
          <cell r="C76">
            <v>1</v>
          </cell>
          <cell r="E76" t="str">
            <v>横浜市立小田中学校</v>
          </cell>
        </row>
        <row r="77">
          <cell r="A77">
            <v>1176</v>
          </cell>
          <cell r="B77" t="str">
            <v>横浜</v>
          </cell>
          <cell r="C77">
            <v>1</v>
          </cell>
          <cell r="E77" t="str">
            <v>横浜市立富岡東中学校</v>
          </cell>
        </row>
        <row r="78">
          <cell r="A78">
            <v>1177</v>
          </cell>
          <cell r="B78" t="str">
            <v>横浜</v>
          </cell>
          <cell r="C78">
            <v>1</v>
          </cell>
          <cell r="D78" t="str">
            <v>港北区</v>
          </cell>
          <cell r="E78" t="str">
            <v>横浜市立城郷中学校</v>
          </cell>
        </row>
        <row r="79">
          <cell r="A79">
            <v>1178</v>
          </cell>
          <cell r="B79" t="str">
            <v>横浜</v>
          </cell>
          <cell r="C79">
            <v>1</v>
          </cell>
          <cell r="E79" t="str">
            <v>横浜市立大綱中学校</v>
          </cell>
        </row>
        <row r="80">
          <cell r="A80">
            <v>1179</v>
          </cell>
          <cell r="B80" t="str">
            <v>横浜</v>
          </cell>
          <cell r="C80">
            <v>1</v>
          </cell>
          <cell r="E80" t="str">
            <v>横浜市立高田中学校</v>
          </cell>
        </row>
        <row r="81">
          <cell r="A81">
            <v>1180</v>
          </cell>
          <cell r="B81" t="str">
            <v>横浜</v>
          </cell>
          <cell r="C81">
            <v>1</v>
          </cell>
          <cell r="E81" t="str">
            <v>横浜市立新田中学校</v>
          </cell>
        </row>
        <row r="82">
          <cell r="A82">
            <v>1181</v>
          </cell>
          <cell r="B82" t="str">
            <v>横浜</v>
          </cell>
          <cell r="C82">
            <v>1</v>
          </cell>
          <cell r="E82" t="str">
            <v>横浜市立新羽中学校</v>
          </cell>
        </row>
        <row r="83">
          <cell r="A83">
            <v>1182</v>
          </cell>
          <cell r="B83" t="str">
            <v>横浜</v>
          </cell>
          <cell r="C83">
            <v>1</v>
          </cell>
          <cell r="E83" t="str">
            <v>横浜市立日吉台中学校</v>
          </cell>
        </row>
        <row r="84">
          <cell r="A84">
            <v>1183</v>
          </cell>
          <cell r="B84" t="str">
            <v>横浜</v>
          </cell>
          <cell r="C84">
            <v>1</v>
          </cell>
          <cell r="E84" t="str">
            <v>横浜市立日吉台西中学校</v>
          </cell>
        </row>
        <row r="85">
          <cell r="A85">
            <v>1184</v>
          </cell>
          <cell r="B85" t="str">
            <v>横浜</v>
          </cell>
          <cell r="C85">
            <v>1</v>
          </cell>
          <cell r="E85" t="str">
            <v>横浜市立篠原中学校</v>
          </cell>
        </row>
        <row r="86">
          <cell r="A86">
            <v>1185</v>
          </cell>
          <cell r="B86" t="str">
            <v>横浜</v>
          </cell>
          <cell r="C86">
            <v>1</v>
          </cell>
          <cell r="E86" t="str">
            <v>横浜市立樽町中学校</v>
          </cell>
        </row>
        <row r="87">
          <cell r="A87">
            <v>1186</v>
          </cell>
          <cell r="B87" t="str">
            <v>横浜</v>
          </cell>
          <cell r="C87">
            <v>1</v>
          </cell>
          <cell r="D87" t="str">
            <v>都筑区</v>
          </cell>
          <cell r="E87" t="str">
            <v>横浜市立中川中学校</v>
          </cell>
        </row>
        <row r="88">
          <cell r="A88">
            <v>1187</v>
          </cell>
          <cell r="B88" t="str">
            <v>横浜</v>
          </cell>
          <cell r="C88">
            <v>1</v>
          </cell>
          <cell r="E88" t="str">
            <v>横浜市立中川西中学校</v>
          </cell>
        </row>
        <row r="89">
          <cell r="A89">
            <v>1188</v>
          </cell>
          <cell r="B89" t="str">
            <v>横浜</v>
          </cell>
          <cell r="C89">
            <v>1</v>
          </cell>
          <cell r="E89" t="str">
            <v>横浜市立茅ケ崎中学校</v>
          </cell>
        </row>
        <row r="90">
          <cell r="A90">
            <v>1189</v>
          </cell>
          <cell r="B90" t="str">
            <v>横浜</v>
          </cell>
          <cell r="C90">
            <v>1</v>
          </cell>
          <cell r="E90" t="str">
            <v>横浜市立荏田南中学校</v>
          </cell>
        </row>
        <row r="91">
          <cell r="A91">
            <v>1190</v>
          </cell>
          <cell r="B91" t="str">
            <v>横浜</v>
          </cell>
          <cell r="C91">
            <v>1</v>
          </cell>
          <cell r="E91" t="str">
            <v>横浜市立都田中学校</v>
          </cell>
        </row>
        <row r="92">
          <cell r="A92">
            <v>1191</v>
          </cell>
          <cell r="B92" t="str">
            <v>横浜</v>
          </cell>
          <cell r="C92">
            <v>1</v>
          </cell>
          <cell r="E92" t="str">
            <v>横浜市立川和中学校</v>
          </cell>
        </row>
        <row r="93">
          <cell r="A93">
            <v>1192</v>
          </cell>
          <cell r="B93" t="str">
            <v>横浜</v>
          </cell>
          <cell r="C93">
            <v>1</v>
          </cell>
          <cell r="E93" t="str">
            <v>横浜市立東山田中学校</v>
          </cell>
        </row>
        <row r="94">
          <cell r="A94">
            <v>1193</v>
          </cell>
          <cell r="B94" t="str">
            <v>横浜</v>
          </cell>
          <cell r="C94">
            <v>1</v>
          </cell>
          <cell r="E94" t="str">
            <v>横浜市立早渕中学校</v>
          </cell>
        </row>
        <row r="95">
          <cell r="A95">
            <v>1194</v>
          </cell>
          <cell r="B95" t="str">
            <v>横浜</v>
          </cell>
          <cell r="C95">
            <v>1</v>
          </cell>
          <cell r="D95" t="str">
            <v>緑区</v>
          </cell>
          <cell r="E95" t="str">
            <v>横浜市立鴨居中学校</v>
          </cell>
        </row>
        <row r="96">
          <cell r="A96">
            <v>1195</v>
          </cell>
          <cell r="B96" t="str">
            <v>横浜</v>
          </cell>
          <cell r="C96">
            <v>1</v>
          </cell>
          <cell r="E96" t="str">
            <v>横浜市立霧が丘中学校</v>
          </cell>
        </row>
        <row r="97">
          <cell r="A97">
            <v>1196</v>
          </cell>
          <cell r="B97" t="str">
            <v>横浜</v>
          </cell>
          <cell r="C97">
            <v>1</v>
          </cell>
          <cell r="E97" t="str">
            <v>横浜市立田奈中学校</v>
          </cell>
        </row>
        <row r="98">
          <cell r="A98">
            <v>1197</v>
          </cell>
          <cell r="B98" t="str">
            <v>横浜</v>
          </cell>
          <cell r="C98">
            <v>1</v>
          </cell>
          <cell r="E98" t="str">
            <v>横浜市立十日市場中学校</v>
          </cell>
        </row>
        <row r="99">
          <cell r="A99">
            <v>1198</v>
          </cell>
          <cell r="B99" t="str">
            <v>横浜</v>
          </cell>
          <cell r="C99">
            <v>1</v>
          </cell>
          <cell r="E99" t="str">
            <v>横浜市立中山中学校</v>
          </cell>
        </row>
        <row r="100">
          <cell r="A100">
            <v>1199</v>
          </cell>
          <cell r="B100" t="str">
            <v>横浜</v>
          </cell>
          <cell r="C100">
            <v>1</v>
          </cell>
          <cell r="E100" t="str">
            <v>横浜市立東鴨居中学校</v>
          </cell>
        </row>
        <row r="101">
          <cell r="A101">
            <v>1200</v>
          </cell>
          <cell r="B101" t="str">
            <v>横浜</v>
          </cell>
          <cell r="C101">
            <v>1</v>
          </cell>
          <cell r="D101" t="str">
            <v>港南区</v>
          </cell>
          <cell r="E101" t="str">
            <v>横浜市立丸山台中学校</v>
          </cell>
        </row>
        <row r="102">
          <cell r="A102">
            <v>1201</v>
          </cell>
          <cell r="B102" t="str">
            <v>横浜</v>
          </cell>
          <cell r="C102">
            <v>1</v>
          </cell>
          <cell r="E102" t="str">
            <v>横浜市立芹が谷中学校</v>
          </cell>
        </row>
        <row r="103">
          <cell r="A103">
            <v>1202</v>
          </cell>
          <cell r="B103" t="str">
            <v>横浜</v>
          </cell>
          <cell r="C103">
            <v>1</v>
          </cell>
          <cell r="E103" t="str">
            <v>横浜市立港南台第一中学校</v>
          </cell>
        </row>
        <row r="104">
          <cell r="A104">
            <v>1203</v>
          </cell>
          <cell r="B104" t="str">
            <v>横浜</v>
          </cell>
          <cell r="C104">
            <v>1</v>
          </cell>
          <cell r="E104" t="str">
            <v>横浜市立港南中学校</v>
          </cell>
        </row>
        <row r="105">
          <cell r="A105">
            <v>1204</v>
          </cell>
          <cell r="B105" t="str">
            <v>横浜</v>
          </cell>
          <cell r="C105">
            <v>1</v>
          </cell>
          <cell r="E105" t="str">
            <v>横浜市立笹下中学校</v>
          </cell>
        </row>
        <row r="106">
          <cell r="A106">
            <v>1205</v>
          </cell>
          <cell r="B106" t="str">
            <v>横浜</v>
          </cell>
          <cell r="C106">
            <v>1</v>
          </cell>
          <cell r="E106" t="str">
            <v>横浜市立上永谷中学校</v>
          </cell>
        </row>
        <row r="107">
          <cell r="A107">
            <v>1206</v>
          </cell>
          <cell r="B107" t="str">
            <v>横浜</v>
          </cell>
          <cell r="C107">
            <v>1</v>
          </cell>
          <cell r="E107" t="str">
            <v>横浜市立東永谷中学校</v>
          </cell>
        </row>
        <row r="108">
          <cell r="A108">
            <v>1207</v>
          </cell>
          <cell r="B108" t="str">
            <v>横浜</v>
          </cell>
          <cell r="C108">
            <v>1</v>
          </cell>
          <cell r="E108" t="str">
            <v>横浜市立日限山中学校</v>
          </cell>
        </row>
        <row r="109">
          <cell r="A109">
            <v>1208</v>
          </cell>
          <cell r="B109" t="str">
            <v>横浜</v>
          </cell>
          <cell r="C109">
            <v>1</v>
          </cell>
          <cell r="E109" t="str">
            <v>横浜市立日野南中学校</v>
          </cell>
        </row>
        <row r="110">
          <cell r="A110">
            <v>1209</v>
          </cell>
          <cell r="B110" t="str">
            <v>横浜</v>
          </cell>
          <cell r="C110">
            <v>1</v>
          </cell>
          <cell r="E110" t="str">
            <v>横浜市立南高等学校附属中学校</v>
          </cell>
        </row>
        <row r="111">
          <cell r="A111">
            <v>1210</v>
          </cell>
          <cell r="B111" t="str">
            <v>横浜</v>
          </cell>
          <cell r="C111">
            <v>1</v>
          </cell>
          <cell r="E111" t="str">
            <v>横浜市立野庭中学校</v>
          </cell>
        </row>
        <row r="112">
          <cell r="A112">
            <v>1211</v>
          </cell>
          <cell r="B112" t="str">
            <v>横浜</v>
          </cell>
          <cell r="C112">
            <v>1</v>
          </cell>
          <cell r="D112" t="str">
            <v>栄区</v>
          </cell>
          <cell r="E112" t="str">
            <v>横浜市立飯島中学校</v>
          </cell>
        </row>
        <row r="113">
          <cell r="A113">
            <v>1212</v>
          </cell>
          <cell r="B113" t="str">
            <v>横浜</v>
          </cell>
          <cell r="C113">
            <v>1</v>
          </cell>
          <cell r="E113" t="str">
            <v>横浜市立桂台中学校</v>
          </cell>
        </row>
        <row r="114">
          <cell r="A114">
            <v>1213</v>
          </cell>
          <cell r="B114" t="str">
            <v>横浜</v>
          </cell>
          <cell r="C114">
            <v>1</v>
          </cell>
          <cell r="E114" t="str">
            <v>横浜市立上郷中学校</v>
          </cell>
        </row>
        <row r="115">
          <cell r="A115">
            <v>1214</v>
          </cell>
          <cell r="B115" t="str">
            <v>横浜</v>
          </cell>
          <cell r="C115">
            <v>1</v>
          </cell>
          <cell r="E115" t="str">
            <v>横浜市立小山台中学校</v>
          </cell>
        </row>
        <row r="116">
          <cell r="A116">
            <v>1215</v>
          </cell>
          <cell r="B116" t="str">
            <v>横浜</v>
          </cell>
          <cell r="C116">
            <v>1</v>
          </cell>
          <cell r="E116" t="str">
            <v>横浜市立庄戸中学校</v>
          </cell>
        </row>
        <row r="117">
          <cell r="A117">
            <v>1216</v>
          </cell>
          <cell r="B117" t="str">
            <v>横浜</v>
          </cell>
          <cell r="C117">
            <v>1</v>
          </cell>
          <cell r="E117" t="str">
            <v>横浜市立西本郷中学校</v>
          </cell>
        </row>
        <row r="118">
          <cell r="A118">
            <v>1217</v>
          </cell>
          <cell r="B118" t="str">
            <v>横浜</v>
          </cell>
          <cell r="C118">
            <v>1</v>
          </cell>
          <cell r="E118" t="str">
            <v>横浜市立本郷中学校</v>
          </cell>
        </row>
        <row r="119">
          <cell r="A119">
            <v>1218</v>
          </cell>
          <cell r="B119" t="str">
            <v>横浜</v>
          </cell>
          <cell r="C119">
            <v>1</v>
          </cell>
          <cell r="D119" t="str">
            <v>瀬谷区</v>
          </cell>
          <cell r="E119" t="str">
            <v>横浜市立下瀬谷中学校</v>
          </cell>
        </row>
        <row r="120">
          <cell r="A120">
            <v>1219</v>
          </cell>
          <cell r="B120" t="str">
            <v>横浜</v>
          </cell>
          <cell r="C120">
            <v>1</v>
          </cell>
          <cell r="E120" t="str">
            <v>横浜市立原中学校</v>
          </cell>
        </row>
        <row r="121">
          <cell r="A121">
            <v>1220</v>
          </cell>
          <cell r="B121" t="str">
            <v>横浜</v>
          </cell>
          <cell r="C121">
            <v>1</v>
          </cell>
          <cell r="E121" t="str">
            <v>横浜市立南瀬谷中学校</v>
          </cell>
        </row>
        <row r="122">
          <cell r="A122">
            <v>1221</v>
          </cell>
          <cell r="B122" t="str">
            <v>横浜</v>
          </cell>
          <cell r="C122">
            <v>1</v>
          </cell>
          <cell r="E122" t="str">
            <v>横浜市立東野中学校</v>
          </cell>
        </row>
        <row r="123">
          <cell r="A123">
            <v>1222</v>
          </cell>
          <cell r="B123" t="str">
            <v>横浜</v>
          </cell>
          <cell r="C123">
            <v>1</v>
          </cell>
          <cell r="E123" t="str">
            <v>横浜市立瀬谷中学校</v>
          </cell>
        </row>
        <row r="124">
          <cell r="A124">
            <v>1223</v>
          </cell>
          <cell r="B124" t="str">
            <v>横浜</v>
          </cell>
          <cell r="C124">
            <v>1</v>
          </cell>
          <cell r="D124" t="str">
            <v>南区</v>
          </cell>
          <cell r="E124" t="str">
            <v>横浜市立共進中学校</v>
          </cell>
        </row>
        <row r="125">
          <cell r="A125">
            <v>1224</v>
          </cell>
          <cell r="B125" t="str">
            <v>横浜</v>
          </cell>
          <cell r="C125">
            <v>1</v>
          </cell>
          <cell r="E125" t="str">
            <v>横浜市立平楽中学校</v>
          </cell>
        </row>
        <row r="126">
          <cell r="A126">
            <v>1225</v>
          </cell>
          <cell r="B126" t="str">
            <v>横浜</v>
          </cell>
          <cell r="C126">
            <v>1</v>
          </cell>
          <cell r="E126" t="str">
            <v>横浜市立蒔田中学校</v>
          </cell>
        </row>
        <row r="127">
          <cell r="A127">
            <v>1226</v>
          </cell>
          <cell r="B127" t="str">
            <v>横浜</v>
          </cell>
          <cell r="C127">
            <v>1</v>
          </cell>
          <cell r="E127" t="str">
            <v>横浜市立南中学校</v>
          </cell>
        </row>
        <row r="128">
          <cell r="A128">
            <v>1227</v>
          </cell>
          <cell r="B128" t="str">
            <v>横浜</v>
          </cell>
          <cell r="C128">
            <v>1</v>
          </cell>
          <cell r="E128" t="str">
            <v>横浜市立南が丘中学校</v>
          </cell>
        </row>
        <row r="129">
          <cell r="A129">
            <v>1228</v>
          </cell>
          <cell r="B129" t="str">
            <v>横浜</v>
          </cell>
          <cell r="C129">
            <v>1</v>
          </cell>
          <cell r="E129" t="str">
            <v>横浜市立永田中学校</v>
          </cell>
        </row>
        <row r="130">
          <cell r="A130">
            <v>1229</v>
          </cell>
          <cell r="B130" t="str">
            <v>横浜</v>
          </cell>
          <cell r="C130">
            <v>1</v>
          </cell>
          <cell r="E130" t="str">
            <v>横浜市立六ツ川中学校</v>
          </cell>
        </row>
        <row r="131">
          <cell r="A131">
            <v>1230</v>
          </cell>
          <cell r="B131" t="str">
            <v>横浜</v>
          </cell>
          <cell r="C131">
            <v>1</v>
          </cell>
          <cell r="E131" t="str">
            <v>横浜市立藤の木中学校</v>
          </cell>
        </row>
        <row r="132">
          <cell r="A132">
            <v>1231</v>
          </cell>
          <cell r="B132" t="str">
            <v>横浜</v>
          </cell>
          <cell r="C132">
            <v>1</v>
          </cell>
          <cell r="D132" t="str">
            <v>戸塚区</v>
          </cell>
          <cell r="E132" t="str">
            <v>横浜市立名瀬中学校</v>
          </cell>
        </row>
        <row r="133">
          <cell r="A133">
            <v>1232</v>
          </cell>
          <cell r="B133" t="str">
            <v>横浜</v>
          </cell>
          <cell r="C133">
            <v>1</v>
          </cell>
          <cell r="E133" t="str">
            <v>横浜市立舞岡中学校</v>
          </cell>
        </row>
        <row r="134">
          <cell r="A134">
            <v>1233</v>
          </cell>
          <cell r="B134" t="str">
            <v>横浜</v>
          </cell>
          <cell r="C134">
            <v>1</v>
          </cell>
          <cell r="E134" t="str">
            <v>横浜市立境木中学校</v>
          </cell>
        </row>
        <row r="135">
          <cell r="A135">
            <v>1234</v>
          </cell>
          <cell r="B135" t="str">
            <v>横浜</v>
          </cell>
          <cell r="C135">
            <v>1</v>
          </cell>
          <cell r="E135" t="str">
            <v>横浜市立豊田中学校</v>
          </cell>
        </row>
        <row r="136">
          <cell r="A136">
            <v>1235</v>
          </cell>
          <cell r="B136" t="str">
            <v>横浜</v>
          </cell>
          <cell r="C136">
            <v>1</v>
          </cell>
          <cell r="E136" t="str">
            <v>横浜市立汲沢中学校</v>
          </cell>
        </row>
        <row r="137">
          <cell r="A137">
            <v>1236</v>
          </cell>
          <cell r="B137" t="str">
            <v>横浜</v>
          </cell>
          <cell r="C137">
            <v>1</v>
          </cell>
          <cell r="E137" t="str">
            <v>横浜市立深谷中学校</v>
          </cell>
        </row>
        <row r="138">
          <cell r="A138">
            <v>1237</v>
          </cell>
          <cell r="B138" t="str">
            <v>横浜</v>
          </cell>
          <cell r="C138">
            <v>1</v>
          </cell>
          <cell r="E138" t="str">
            <v>横浜市立大正中学校</v>
          </cell>
        </row>
        <row r="139">
          <cell r="A139">
            <v>1238</v>
          </cell>
          <cell r="B139" t="str">
            <v>横浜</v>
          </cell>
          <cell r="C139">
            <v>1</v>
          </cell>
          <cell r="E139" t="str">
            <v>横浜市立秋葉中学校</v>
          </cell>
        </row>
        <row r="140">
          <cell r="A140">
            <v>1239</v>
          </cell>
          <cell r="B140" t="str">
            <v>横浜</v>
          </cell>
          <cell r="C140">
            <v>1</v>
          </cell>
          <cell r="E140" t="str">
            <v>横浜市立戸塚中学校</v>
          </cell>
        </row>
        <row r="141">
          <cell r="A141">
            <v>1240</v>
          </cell>
          <cell r="B141" t="str">
            <v>横浜</v>
          </cell>
          <cell r="C141">
            <v>1</v>
          </cell>
          <cell r="E141" t="str">
            <v>横浜市立平戸中学校</v>
          </cell>
        </row>
        <row r="142">
          <cell r="A142">
            <v>1241</v>
          </cell>
          <cell r="B142" t="str">
            <v>横浜</v>
          </cell>
          <cell r="C142">
            <v>1</v>
          </cell>
          <cell r="E142" t="str">
            <v>横浜市立南戸塚中学校</v>
          </cell>
        </row>
        <row r="143">
          <cell r="A143">
            <v>1242</v>
          </cell>
          <cell r="B143" t="str">
            <v>横浜</v>
          </cell>
          <cell r="C143">
            <v>1</v>
          </cell>
          <cell r="D143" t="str">
            <v>泉区</v>
          </cell>
          <cell r="E143" t="str">
            <v>横浜市立岡津中学校</v>
          </cell>
        </row>
        <row r="144">
          <cell r="A144">
            <v>1243</v>
          </cell>
          <cell r="B144" t="str">
            <v>横浜</v>
          </cell>
          <cell r="C144">
            <v>1</v>
          </cell>
          <cell r="E144" t="str">
            <v>横浜市立中和田中学校</v>
          </cell>
        </row>
        <row r="145">
          <cell r="A145">
            <v>1244</v>
          </cell>
          <cell r="B145" t="str">
            <v>横浜</v>
          </cell>
          <cell r="C145">
            <v>1</v>
          </cell>
          <cell r="E145" t="str">
            <v>横浜市立泉が丘中学校</v>
          </cell>
        </row>
        <row r="146">
          <cell r="A146">
            <v>1245</v>
          </cell>
          <cell r="B146" t="str">
            <v>横浜</v>
          </cell>
          <cell r="C146">
            <v>1</v>
          </cell>
          <cell r="E146" t="str">
            <v>横浜市立中田中学校</v>
          </cell>
        </row>
        <row r="147">
          <cell r="A147">
            <v>1246</v>
          </cell>
          <cell r="B147" t="str">
            <v>横浜</v>
          </cell>
          <cell r="C147">
            <v>1</v>
          </cell>
          <cell r="E147" t="str">
            <v>横浜市立上飯田中学校</v>
          </cell>
        </row>
        <row r="148">
          <cell r="A148">
            <v>1247</v>
          </cell>
          <cell r="B148" t="str">
            <v>横浜</v>
          </cell>
          <cell r="C148">
            <v>1</v>
          </cell>
          <cell r="E148" t="str">
            <v>横浜市立いずみ野中学校</v>
          </cell>
        </row>
        <row r="149">
          <cell r="A149">
            <v>1248</v>
          </cell>
          <cell r="B149" t="str">
            <v>横浜</v>
          </cell>
          <cell r="C149">
            <v>1</v>
          </cell>
          <cell r="E149" t="str">
            <v>横浜市立領家中学校</v>
          </cell>
        </row>
        <row r="150">
          <cell r="A150">
            <v>1301</v>
          </cell>
          <cell r="B150" t="str">
            <v>横浜</v>
          </cell>
          <cell r="C150">
            <v>1</v>
          </cell>
          <cell r="D150" t="str">
            <v>国立</v>
          </cell>
          <cell r="E150" t="str">
            <v>横浜国立大学教育人間科学部附属横浜中学校</v>
          </cell>
        </row>
        <row r="151">
          <cell r="A151">
            <v>1501</v>
          </cell>
          <cell r="B151" t="str">
            <v>横浜</v>
          </cell>
          <cell r="C151">
            <v>1</v>
          </cell>
          <cell r="D151" t="str">
            <v>鶴見区</v>
          </cell>
          <cell r="E151" t="str">
            <v>聖ヨゼフ学園中学校</v>
          </cell>
        </row>
        <row r="152">
          <cell r="A152">
            <v>1502</v>
          </cell>
          <cell r="B152" t="str">
            <v>横浜</v>
          </cell>
          <cell r="C152">
            <v>1</v>
          </cell>
          <cell r="E152" t="str">
            <v>橘学苑中学校</v>
          </cell>
        </row>
        <row r="153">
          <cell r="A153">
            <v>1503</v>
          </cell>
          <cell r="B153" t="str">
            <v>横浜</v>
          </cell>
          <cell r="C153">
            <v>1</v>
          </cell>
          <cell r="E153" t="str">
            <v>鶴見大学附属中学校</v>
          </cell>
        </row>
        <row r="154">
          <cell r="A154">
            <v>1504</v>
          </cell>
          <cell r="B154" t="str">
            <v>横浜</v>
          </cell>
          <cell r="C154">
            <v>1</v>
          </cell>
          <cell r="D154" t="str">
            <v>神奈川区</v>
          </cell>
          <cell r="E154" t="str">
            <v>浅野中学校</v>
          </cell>
        </row>
        <row r="155">
          <cell r="A155">
            <v>1505</v>
          </cell>
          <cell r="B155" t="str">
            <v>横浜</v>
          </cell>
          <cell r="C155">
            <v>1</v>
          </cell>
          <cell r="E155" t="str">
            <v>神奈川学園中学校</v>
          </cell>
        </row>
        <row r="156">
          <cell r="A156">
            <v>1506</v>
          </cell>
          <cell r="B156" t="str">
            <v>横浜</v>
          </cell>
          <cell r="C156">
            <v>1</v>
          </cell>
          <cell r="E156" t="str">
            <v>捜真女学校中学部</v>
          </cell>
        </row>
        <row r="157">
          <cell r="A157">
            <v>1507</v>
          </cell>
          <cell r="B157" t="str">
            <v>横浜</v>
          </cell>
          <cell r="C157">
            <v>1</v>
          </cell>
          <cell r="E157" t="str">
            <v>横浜創英中学校</v>
          </cell>
        </row>
        <row r="158">
          <cell r="A158">
            <v>1508</v>
          </cell>
          <cell r="B158" t="str">
            <v>横浜</v>
          </cell>
          <cell r="C158">
            <v>1</v>
          </cell>
          <cell r="D158" t="str">
            <v>中区</v>
          </cell>
          <cell r="E158" t="str">
            <v>聖光学院中学校</v>
          </cell>
        </row>
        <row r="159">
          <cell r="A159">
            <v>1509</v>
          </cell>
          <cell r="B159" t="str">
            <v>横浜</v>
          </cell>
          <cell r="C159">
            <v>1</v>
          </cell>
          <cell r="E159" t="str">
            <v>フェリス女学院中学校</v>
          </cell>
        </row>
        <row r="160">
          <cell r="A160">
            <v>1510</v>
          </cell>
          <cell r="B160" t="str">
            <v>横浜</v>
          </cell>
          <cell r="C160">
            <v>1</v>
          </cell>
          <cell r="E160" t="str">
            <v>横浜共立学園中学校</v>
          </cell>
        </row>
        <row r="161">
          <cell r="A161">
            <v>1511</v>
          </cell>
          <cell r="B161" t="str">
            <v>横浜</v>
          </cell>
          <cell r="C161">
            <v>1</v>
          </cell>
          <cell r="E161" t="str">
            <v>横浜女学院中学校</v>
          </cell>
        </row>
        <row r="162">
          <cell r="A162">
            <v>1512</v>
          </cell>
          <cell r="B162" t="str">
            <v>横浜</v>
          </cell>
          <cell r="C162">
            <v>1</v>
          </cell>
          <cell r="E162" t="str">
            <v>横浜雙葉中学校</v>
          </cell>
        </row>
        <row r="163">
          <cell r="A163">
            <v>1513</v>
          </cell>
          <cell r="B163" t="str">
            <v>横浜</v>
          </cell>
          <cell r="C163">
            <v>1</v>
          </cell>
          <cell r="D163" t="str">
            <v>磯子区</v>
          </cell>
          <cell r="E163" t="str">
            <v>横浜学園中学校</v>
          </cell>
        </row>
        <row r="164">
          <cell r="A164">
            <v>1514</v>
          </cell>
          <cell r="B164" t="str">
            <v>横浜</v>
          </cell>
          <cell r="C164">
            <v>1</v>
          </cell>
          <cell r="D164" t="str">
            <v>青葉区</v>
          </cell>
          <cell r="E164" t="str">
            <v>星槎学園中等部青葉校</v>
          </cell>
        </row>
        <row r="165">
          <cell r="A165">
            <v>1515</v>
          </cell>
          <cell r="B165" t="str">
            <v>横浜</v>
          </cell>
          <cell r="C165">
            <v>1</v>
          </cell>
          <cell r="E165" t="str">
            <v>桐蔭学園中学校</v>
          </cell>
        </row>
        <row r="166">
          <cell r="A166">
            <v>1516</v>
          </cell>
          <cell r="B166" t="str">
            <v>横浜</v>
          </cell>
          <cell r="C166">
            <v>1</v>
          </cell>
          <cell r="E166" t="str">
            <v>桐蔭学園中等教育学校</v>
          </cell>
        </row>
        <row r="167">
          <cell r="A167">
            <v>1517</v>
          </cell>
          <cell r="B167" t="str">
            <v>横浜</v>
          </cell>
          <cell r="C167">
            <v>1</v>
          </cell>
          <cell r="D167" t="str">
            <v>旭区</v>
          </cell>
          <cell r="E167" t="str">
            <v>星槎中学校</v>
          </cell>
        </row>
        <row r="168">
          <cell r="A168">
            <v>1518</v>
          </cell>
          <cell r="B168" t="str">
            <v>横浜</v>
          </cell>
          <cell r="C168">
            <v>1</v>
          </cell>
          <cell r="E168" t="str">
            <v>横浜富士見丘学園中等教育学校</v>
          </cell>
        </row>
        <row r="169">
          <cell r="A169">
            <v>1519</v>
          </cell>
          <cell r="B169" t="str">
            <v>横浜</v>
          </cell>
          <cell r="C169">
            <v>1</v>
          </cell>
          <cell r="D169" t="str">
            <v>金沢区</v>
          </cell>
          <cell r="E169" t="str">
            <v>関東学院六浦中学校</v>
          </cell>
        </row>
        <row r="170">
          <cell r="A170">
            <v>1520</v>
          </cell>
          <cell r="B170" t="str">
            <v>横浜</v>
          </cell>
          <cell r="C170">
            <v>1</v>
          </cell>
          <cell r="E170" t="str">
            <v>横浜中学校</v>
          </cell>
        </row>
        <row r="171">
          <cell r="A171">
            <v>1521</v>
          </cell>
          <cell r="B171" t="str">
            <v>横浜</v>
          </cell>
          <cell r="C171">
            <v>1</v>
          </cell>
          <cell r="D171" t="str">
            <v>港北区</v>
          </cell>
          <cell r="E171" t="str">
            <v>慶應義塾普通部</v>
          </cell>
        </row>
        <row r="172">
          <cell r="A172">
            <v>1522</v>
          </cell>
          <cell r="B172" t="str">
            <v>横浜</v>
          </cell>
          <cell r="C172">
            <v>1</v>
          </cell>
          <cell r="E172" t="str">
            <v>日本大学中学校</v>
          </cell>
        </row>
        <row r="173">
          <cell r="A173">
            <v>1523</v>
          </cell>
          <cell r="B173" t="str">
            <v>横浜</v>
          </cell>
          <cell r="C173">
            <v>1</v>
          </cell>
          <cell r="E173" t="str">
            <v>武相中学校</v>
          </cell>
        </row>
        <row r="174">
          <cell r="A174">
            <v>1524</v>
          </cell>
          <cell r="B174" t="str">
            <v>横浜</v>
          </cell>
          <cell r="C174">
            <v>1</v>
          </cell>
          <cell r="D174" t="str">
            <v>都筑区</v>
          </cell>
          <cell r="E174" t="str">
            <v>サレジオ学院中学校</v>
          </cell>
        </row>
        <row r="175">
          <cell r="A175">
            <v>1525</v>
          </cell>
          <cell r="B175" t="str">
            <v>横浜</v>
          </cell>
          <cell r="C175">
            <v>1</v>
          </cell>
          <cell r="E175" t="str">
            <v>中央大学附属横浜中学校</v>
          </cell>
        </row>
        <row r="176">
          <cell r="A176">
            <v>1526</v>
          </cell>
          <cell r="B176" t="str">
            <v>横浜</v>
          </cell>
          <cell r="C176">
            <v>1</v>
          </cell>
          <cell r="D176" t="str">
            <v>緑区</v>
          </cell>
          <cell r="E176" t="str">
            <v>神奈川大学附属中学校</v>
          </cell>
        </row>
        <row r="177">
          <cell r="A177">
            <v>1527</v>
          </cell>
          <cell r="B177" t="str">
            <v>横浜</v>
          </cell>
          <cell r="C177">
            <v>1</v>
          </cell>
          <cell r="E177" t="str">
            <v>森村学園中等部</v>
          </cell>
        </row>
        <row r="178">
          <cell r="A178">
            <v>1528</v>
          </cell>
          <cell r="B178" t="str">
            <v>横浜</v>
          </cell>
          <cell r="C178">
            <v>1</v>
          </cell>
          <cell r="E178" t="str">
            <v>横浜国際女学院翠陵中学校</v>
          </cell>
        </row>
        <row r="179">
          <cell r="A179">
            <v>1529</v>
          </cell>
          <cell r="B179" t="str">
            <v>横浜</v>
          </cell>
          <cell r="C179">
            <v>1</v>
          </cell>
          <cell r="D179" t="str">
            <v>栄区</v>
          </cell>
          <cell r="E179" t="str">
            <v>山手学院中学校</v>
          </cell>
        </row>
        <row r="180">
          <cell r="A180">
            <v>1530</v>
          </cell>
          <cell r="B180" t="str">
            <v>横浜</v>
          </cell>
          <cell r="C180">
            <v>1</v>
          </cell>
          <cell r="D180" t="str">
            <v>瀬谷区</v>
          </cell>
          <cell r="E180" t="str">
            <v>横浜隼人中学校</v>
          </cell>
        </row>
        <row r="181">
          <cell r="A181">
            <v>1531</v>
          </cell>
          <cell r="B181" t="str">
            <v>横浜</v>
          </cell>
          <cell r="C181">
            <v>1</v>
          </cell>
          <cell r="D181" t="str">
            <v>南区</v>
          </cell>
          <cell r="E181" t="str">
            <v>関東学院中学校</v>
          </cell>
        </row>
        <row r="182">
          <cell r="A182">
            <v>1532</v>
          </cell>
          <cell r="B182" t="str">
            <v>横浜</v>
          </cell>
          <cell r="C182">
            <v>1</v>
          </cell>
          <cell r="E182" t="str">
            <v>横浜英和女学院中学校</v>
          </cell>
        </row>
        <row r="183">
          <cell r="A183">
            <v>1533</v>
          </cell>
          <cell r="B183" t="str">
            <v>横浜</v>
          </cell>
          <cell r="C183">
            <v>1</v>
          </cell>
          <cell r="D183" t="str">
            <v>戸塚区</v>
          </cell>
          <cell r="E183" t="str">
            <v>公文国際学園中等部</v>
          </cell>
        </row>
        <row r="184">
          <cell r="A184">
            <v>2101</v>
          </cell>
          <cell r="B184" t="str">
            <v>川崎</v>
          </cell>
          <cell r="C184">
            <v>2</v>
          </cell>
          <cell r="D184" t="str">
            <v>川崎区</v>
          </cell>
          <cell r="E184" t="str">
            <v>川崎市立大師中学校</v>
          </cell>
        </row>
        <row r="185">
          <cell r="A185">
            <v>2102</v>
          </cell>
          <cell r="B185" t="str">
            <v>川崎</v>
          </cell>
          <cell r="C185">
            <v>2</v>
          </cell>
          <cell r="E185" t="str">
            <v>川崎市立南大師中学校</v>
          </cell>
        </row>
        <row r="186">
          <cell r="A186">
            <v>2103</v>
          </cell>
          <cell r="B186" t="str">
            <v>川崎</v>
          </cell>
          <cell r="C186">
            <v>2</v>
          </cell>
          <cell r="E186" t="str">
            <v>川崎市立川中島中学校</v>
          </cell>
        </row>
        <row r="187">
          <cell r="A187">
            <v>2104</v>
          </cell>
          <cell r="B187" t="str">
            <v>川崎</v>
          </cell>
          <cell r="C187">
            <v>2</v>
          </cell>
          <cell r="E187" t="str">
            <v>川崎市立桜本中学校</v>
          </cell>
        </row>
        <row r="188">
          <cell r="A188">
            <v>2105</v>
          </cell>
          <cell r="B188" t="str">
            <v>川崎</v>
          </cell>
          <cell r="C188">
            <v>2</v>
          </cell>
          <cell r="E188" t="str">
            <v>川崎市立臨港中学校</v>
          </cell>
        </row>
        <row r="189">
          <cell r="A189">
            <v>2106</v>
          </cell>
          <cell r="B189" t="str">
            <v>川崎</v>
          </cell>
          <cell r="C189">
            <v>2</v>
          </cell>
          <cell r="E189" t="str">
            <v>川崎市立田島中学校</v>
          </cell>
        </row>
        <row r="190">
          <cell r="A190">
            <v>2107</v>
          </cell>
          <cell r="B190" t="str">
            <v>川崎</v>
          </cell>
          <cell r="C190">
            <v>2</v>
          </cell>
          <cell r="E190" t="str">
            <v>川崎市立京町中学校</v>
          </cell>
        </row>
        <row r="191">
          <cell r="A191">
            <v>2108</v>
          </cell>
          <cell r="B191" t="str">
            <v>川崎</v>
          </cell>
          <cell r="C191">
            <v>2</v>
          </cell>
          <cell r="E191" t="str">
            <v>川崎市立渡田中学校</v>
          </cell>
        </row>
        <row r="192">
          <cell r="A192">
            <v>2109</v>
          </cell>
          <cell r="B192" t="str">
            <v>川崎</v>
          </cell>
          <cell r="C192">
            <v>2</v>
          </cell>
          <cell r="E192" t="str">
            <v>川崎市立富士見中学校</v>
          </cell>
        </row>
        <row r="193">
          <cell r="A193">
            <v>2110</v>
          </cell>
          <cell r="B193" t="str">
            <v>川崎</v>
          </cell>
          <cell r="C193">
            <v>2</v>
          </cell>
          <cell r="E193" t="str">
            <v>川崎市立川崎中学校</v>
          </cell>
        </row>
        <row r="194">
          <cell r="A194">
            <v>2111</v>
          </cell>
          <cell r="B194" t="str">
            <v>川崎</v>
          </cell>
          <cell r="C194">
            <v>2</v>
          </cell>
          <cell r="E194" t="str">
            <v>川崎市立川崎高等学校附属中学校</v>
          </cell>
        </row>
        <row r="195">
          <cell r="A195">
            <v>2112</v>
          </cell>
          <cell r="B195" t="str">
            <v>川崎</v>
          </cell>
          <cell r="C195">
            <v>2</v>
          </cell>
          <cell r="D195" t="str">
            <v>幸区</v>
          </cell>
          <cell r="E195" t="str">
            <v>川崎市立塚越中学校</v>
          </cell>
        </row>
        <row r="196">
          <cell r="A196">
            <v>2113</v>
          </cell>
          <cell r="B196" t="str">
            <v>川崎</v>
          </cell>
          <cell r="C196">
            <v>2</v>
          </cell>
          <cell r="E196" t="str">
            <v>川崎市立日吉中学校</v>
          </cell>
        </row>
        <row r="197">
          <cell r="A197">
            <v>2114</v>
          </cell>
          <cell r="B197" t="str">
            <v>川崎</v>
          </cell>
          <cell r="C197">
            <v>2</v>
          </cell>
          <cell r="E197" t="str">
            <v>川崎市立南加瀬中学校</v>
          </cell>
        </row>
        <row r="198">
          <cell r="A198">
            <v>2115</v>
          </cell>
          <cell r="B198" t="str">
            <v>川崎</v>
          </cell>
          <cell r="C198">
            <v>2</v>
          </cell>
          <cell r="E198" t="str">
            <v>川崎市立南河原中学校</v>
          </cell>
        </row>
        <row r="199">
          <cell r="A199">
            <v>2116</v>
          </cell>
          <cell r="B199" t="str">
            <v>川崎</v>
          </cell>
          <cell r="C199">
            <v>2</v>
          </cell>
          <cell r="E199" t="str">
            <v>川崎市立御幸中学校</v>
          </cell>
        </row>
        <row r="200">
          <cell r="A200">
            <v>2117</v>
          </cell>
          <cell r="B200" t="str">
            <v>川崎</v>
          </cell>
          <cell r="C200">
            <v>2</v>
          </cell>
          <cell r="D200" t="str">
            <v>中原区</v>
          </cell>
          <cell r="E200" t="str">
            <v>川崎市立平間中学校</v>
          </cell>
        </row>
        <row r="201">
          <cell r="A201">
            <v>2118</v>
          </cell>
          <cell r="B201" t="str">
            <v>川崎</v>
          </cell>
          <cell r="C201">
            <v>2</v>
          </cell>
          <cell r="E201" t="str">
            <v>川崎市立玉川中学校</v>
          </cell>
        </row>
        <row r="202">
          <cell r="A202">
            <v>2119</v>
          </cell>
          <cell r="B202" t="str">
            <v>川崎</v>
          </cell>
          <cell r="C202">
            <v>2</v>
          </cell>
          <cell r="E202" t="str">
            <v>川崎市立中原中学校</v>
          </cell>
        </row>
        <row r="203">
          <cell r="A203">
            <v>2120</v>
          </cell>
          <cell r="B203" t="str">
            <v>川崎</v>
          </cell>
          <cell r="C203">
            <v>2</v>
          </cell>
          <cell r="E203" t="str">
            <v>川崎市立西中原中学校</v>
          </cell>
        </row>
        <row r="204">
          <cell r="A204">
            <v>2121</v>
          </cell>
          <cell r="B204" t="str">
            <v>川崎</v>
          </cell>
          <cell r="C204">
            <v>2</v>
          </cell>
          <cell r="E204" t="str">
            <v>川崎市立住吉中学校</v>
          </cell>
        </row>
        <row r="205">
          <cell r="A205">
            <v>2122</v>
          </cell>
          <cell r="B205" t="str">
            <v>川崎</v>
          </cell>
          <cell r="C205">
            <v>2</v>
          </cell>
          <cell r="E205" t="str">
            <v>川崎市立今井中学校</v>
          </cell>
        </row>
        <row r="206">
          <cell r="A206">
            <v>2123</v>
          </cell>
          <cell r="B206" t="str">
            <v>川崎</v>
          </cell>
          <cell r="C206">
            <v>2</v>
          </cell>
          <cell r="E206" t="str">
            <v>川崎市立井田中学校</v>
          </cell>
        </row>
        <row r="207">
          <cell r="A207">
            <v>2124</v>
          </cell>
          <cell r="B207" t="str">
            <v>川崎</v>
          </cell>
          <cell r="C207">
            <v>2</v>
          </cell>
          <cell r="E207" t="str">
            <v>川崎市立宮内中学校</v>
          </cell>
        </row>
        <row r="208">
          <cell r="A208">
            <v>2125</v>
          </cell>
          <cell r="B208" t="str">
            <v>川崎</v>
          </cell>
          <cell r="C208">
            <v>2</v>
          </cell>
          <cell r="D208" t="str">
            <v>高津区</v>
          </cell>
          <cell r="E208" t="str">
            <v>川崎市立高津中学校</v>
          </cell>
        </row>
        <row r="209">
          <cell r="A209">
            <v>2126</v>
          </cell>
          <cell r="B209" t="str">
            <v>川崎</v>
          </cell>
          <cell r="C209">
            <v>2</v>
          </cell>
          <cell r="E209" t="str">
            <v>川崎市立東高津中学校</v>
          </cell>
        </row>
        <row r="210">
          <cell r="A210">
            <v>2127</v>
          </cell>
          <cell r="B210" t="str">
            <v>川崎</v>
          </cell>
          <cell r="C210">
            <v>2</v>
          </cell>
          <cell r="E210" t="str">
            <v>川崎市立西高津中学校</v>
          </cell>
        </row>
        <row r="211">
          <cell r="A211">
            <v>2128</v>
          </cell>
          <cell r="B211" t="str">
            <v>川崎</v>
          </cell>
          <cell r="C211">
            <v>2</v>
          </cell>
          <cell r="E211" t="str">
            <v>川崎市立橘中学校</v>
          </cell>
        </row>
        <row r="212">
          <cell r="A212">
            <v>2129</v>
          </cell>
          <cell r="B212" t="str">
            <v>川崎</v>
          </cell>
          <cell r="C212">
            <v>2</v>
          </cell>
          <cell r="E212" t="str">
            <v>川崎市立東橘中学校</v>
          </cell>
        </row>
        <row r="213">
          <cell r="A213">
            <v>2130</v>
          </cell>
          <cell r="B213" t="str">
            <v>川崎</v>
          </cell>
          <cell r="C213">
            <v>2</v>
          </cell>
          <cell r="D213" t="str">
            <v>宮前区</v>
          </cell>
          <cell r="E213" t="str">
            <v>川崎市立有馬中学校　</v>
          </cell>
        </row>
        <row r="214">
          <cell r="A214">
            <v>2131</v>
          </cell>
          <cell r="B214" t="str">
            <v>川崎</v>
          </cell>
          <cell r="C214">
            <v>2</v>
          </cell>
          <cell r="E214" t="str">
            <v>川崎市立平中学校</v>
          </cell>
        </row>
        <row r="215">
          <cell r="A215">
            <v>2132</v>
          </cell>
          <cell r="B215" t="str">
            <v>川崎</v>
          </cell>
          <cell r="C215">
            <v>2</v>
          </cell>
          <cell r="E215" t="str">
            <v>川崎市立犬蔵中学校　　</v>
          </cell>
        </row>
        <row r="216">
          <cell r="A216">
            <v>2133</v>
          </cell>
          <cell r="B216" t="str">
            <v>川崎</v>
          </cell>
          <cell r="C216">
            <v>2</v>
          </cell>
          <cell r="E216" t="str">
            <v>川崎市立野川中学校</v>
          </cell>
        </row>
        <row r="217">
          <cell r="A217">
            <v>2134</v>
          </cell>
          <cell r="B217" t="str">
            <v>川崎</v>
          </cell>
          <cell r="C217">
            <v>2</v>
          </cell>
          <cell r="E217" t="str">
            <v>川崎市立菅生中学校　　</v>
          </cell>
        </row>
        <row r="218">
          <cell r="A218">
            <v>2135</v>
          </cell>
          <cell r="B218" t="str">
            <v>川崎</v>
          </cell>
          <cell r="C218">
            <v>2</v>
          </cell>
          <cell r="E218" t="str">
            <v>川崎市立宮前平中学校</v>
          </cell>
        </row>
        <row r="219">
          <cell r="A219">
            <v>2136</v>
          </cell>
          <cell r="B219" t="str">
            <v>川崎</v>
          </cell>
          <cell r="C219">
            <v>2</v>
          </cell>
          <cell r="E219" t="str">
            <v>川崎市立宮崎中学校　　</v>
          </cell>
        </row>
        <row r="220">
          <cell r="A220">
            <v>2137</v>
          </cell>
          <cell r="B220" t="str">
            <v>川崎</v>
          </cell>
          <cell r="C220">
            <v>2</v>
          </cell>
          <cell r="E220" t="str">
            <v>川崎市立向丘中学校</v>
          </cell>
        </row>
        <row r="221">
          <cell r="A221">
            <v>2138</v>
          </cell>
          <cell r="B221" t="str">
            <v>川崎</v>
          </cell>
          <cell r="C221">
            <v>2</v>
          </cell>
          <cell r="D221" t="str">
            <v>麻生区</v>
          </cell>
          <cell r="E221" t="str">
            <v>川崎市立西生田中学校</v>
          </cell>
        </row>
        <row r="222">
          <cell r="A222">
            <v>2139</v>
          </cell>
          <cell r="B222" t="str">
            <v>川崎</v>
          </cell>
          <cell r="C222">
            <v>2</v>
          </cell>
          <cell r="E222" t="str">
            <v>川崎市立長沢中学校</v>
          </cell>
        </row>
        <row r="223">
          <cell r="A223">
            <v>2140</v>
          </cell>
          <cell r="B223" t="str">
            <v>川崎</v>
          </cell>
          <cell r="C223">
            <v>2</v>
          </cell>
          <cell r="E223" t="str">
            <v>川崎市立王禅寺中央中学校</v>
          </cell>
        </row>
        <row r="224">
          <cell r="A224">
            <v>2141</v>
          </cell>
          <cell r="B224" t="str">
            <v>川崎</v>
          </cell>
          <cell r="C224">
            <v>2</v>
          </cell>
          <cell r="E224" t="str">
            <v>川崎市立柿生中学校</v>
          </cell>
        </row>
        <row r="225">
          <cell r="A225">
            <v>2142</v>
          </cell>
          <cell r="B225" t="str">
            <v>川崎</v>
          </cell>
          <cell r="C225">
            <v>2</v>
          </cell>
          <cell r="E225" t="str">
            <v>川崎市立白鳥中学校</v>
          </cell>
        </row>
        <row r="226">
          <cell r="A226">
            <v>2143</v>
          </cell>
          <cell r="B226" t="str">
            <v>川崎</v>
          </cell>
          <cell r="C226">
            <v>2</v>
          </cell>
          <cell r="E226" t="str">
            <v>川崎市立金程中学校</v>
          </cell>
        </row>
        <row r="227">
          <cell r="A227">
            <v>2144</v>
          </cell>
          <cell r="B227" t="str">
            <v>川崎</v>
          </cell>
          <cell r="C227">
            <v>2</v>
          </cell>
          <cell r="E227" t="str">
            <v>川崎市立麻生中学校</v>
          </cell>
        </row>
        <row r="228">
          <cell r="A228">
            <v>2145</v>
          </cell>
          <cell r="B228" t="str">
            <v>川崎</v>
          </cell>
          <cell r="C228">
            <v>2</v>
          </cell>
          <cell r="E228" t="str">
            <v>川崎市立はるひ野中学校</v>
          </cell>
        </row>
        <row r="229">
          <cell r="A229">
            <v>2146</v>
          </cell>
          <cell r="B229" t="str">
            <v>川崎</v>
          </cell>
          <cell r="C229">
            <v>2</v>
          </cell>
          <cell r="D229" t="str">
            <v>多摩区</v>
          </cell>
          <cell r="E229" t="str">
            <v>川崎市立稲田中学校</v>
          </cell>
        </row>
        <row r="230">
          <cell r="A230">
            <v>2147</v>
          </cell>
          <cell r="B230" t="str">
            <v>川崎</v>
          </cell>
          <cell r="C230">
            <v>2</v>
          </cell>
          <cell r="E230" t="str">
            <v>川崎市立菅中学校</v>
          </cell>
        </row>
        <row r="231">
          <cell r="A231">
            <v>2148</v>
          </cell>
          <cell r="B231" t="str">
            <v>川崎</v>
          </cell>
          <cell r="C231">
            <v>2</v>
          </cell>
          <cell r="E231" t="str">
            <v>川崎市立生田中学校</v>
          </cell>
        </row>
        <row r="232">
          <cell r="A232">
            <v>2149</v>
          </cell>
          <cell r="B232" t="str">
            <v>川崎</v>
          </cell>
          <cell r="C232">
            <v>2</v>
          </cell>
          <cell r="E232" t="str">
            <v>川崎市立中野島中学校</v>
          </cell>
        </row>
        <row r="233">
          <cell r="A233">
            <v>2150</v>
          </cell>
          <cell r="B233" t="str">
            <v>川崎</v>
          </cell>
          <cell r="C233">
            <v>2</v>
          </cell>
          <cell r="E233" t="str">
            <v>川崎市立南菅中学校</v>
          </cell>
        </row>
        <row r="234">
          <cell r="A234">
            <v>2151</v>
          </cell>
          <cell r="B234" t="str">
            <v>川崎</v>
          </cell>
          <cell r="C234">
            <v>2</v>
          </cell>
          <cell r="E234" t="str">
            <v>川崎市立南生田中学校</v>
          </cell>
        </row>
        <row r="235">
          <cell r="A235">
            <v>2152</v>
          </cell>
          <cell r="B235" t="str">
            <v>川崎</v>
          </cell>
          <cell r="C235">
            <v>2</v>
          </cell>
          <cell r="E235" t="str">
            <v>川崎市立枡形中学校</v>
          </cell>
        </row>
        <row r="236">
          <cell r="A236">
            <v>2501</v>
          </cell>
          <cell r="B236" t="str">
            <v>川崎</v>
          </cell>
          <cell r="C236">
            <v>2</v>
          </cell>
          <cell r="D236" t="str">
            <v>中原区</v>
          </cell>
          <cell r="E236" t="str">
            <v>大西学園中学校</v>
          </cell>
        </row>
        <row r="237">
          <cell r="A237">
            <v>2502</v>
          </cell>
          <cell r="B237" t="str">
            <v>川崎</v>
          </cell>
          <cell r="C237">
            <v>2</v>
          </cell>
          <cell r="E237" t="str">
            <v>法政大学第二中学校</v>
          </cell>
        </row>
        <row r="238">
          <cell r="A238">
            <v>2503</v>
          </cell>
          <cell r="B238" t="str">
            <v>川崎</v>
          </cell>
          <cell r="C238">
            <v>2</v>
          </cell>
          <cell r="D238" t="str">
            <v>高津区</v>
          </cell>
          <cell r="E238" t="str">
            <v>洗足学園中学校</v>
          </cell>
        </row>
        <row r="239">
          <cell r="A239">
            <v>2504</v>
          </cell>
          <cell r="B239" t="str">
            <v>川崎</v>
          </cell>
          <cell r="C239">
            <v>2</v>
          </cell>
          <cell r="D239" t="str">
            <v>麻生区</v>
          </cell>
          <cell r="E239" t="str">
            <v>桐光学園中学校</v>
          </cell>
        </row>
        <row r="240">
          <cell r="A240">
            <v>2505</v>
          </cell>
          <cell r="B240" t="str">
            <v>川崎</v>
          </cell>
          <cell r="C240">
            <v>2</v>
          </cell>
          <cell r="D240" t="str">
            <v>多摩区</v>
          </cell>
          <cell r="E240" t="str">
            <v>カリタス女子中学校</v>
          </cell>
        </row>
        <row r="241">
          <cell r="A241">
            <v>2506</v>
          </cell>
          <cell r="B241" t="str">
            <v>川崎</v>
          </cell>
          <cell r="C241">
            <v>2</v>
          </cell>
          <cell r="E241" t="str">
            <v>日本女子大学附属中学校</v>
          </cell>
        </row>
        <row r="242">
          <cell r="A242">
            <v>3101</v>
          </cell>
          <cell r="B242" t="str">
            <v>相模原</v>
          </cell>
          <cell r="C242">
            <v>3</v>
          </cell>
          <cell r="D242" t="str">
            <v>緑区</v>
          </cell>
          <cell r="E242" t="str">
            <v>相模原市立相原中学校</v>
          </cell>
        </row>
        <row r="243">
          <cell r="A243">
            <v>3102</v>
          </cell>
          <cell r="B243" t="str">
            <v>相模原</v>
          </cell>
          <cell r="C243">
            <v>3</v>
          </cell>
          <cell r="E243" t="str">
            <v>相模原市立青根中学校</v>
          </cell>
        </row>
        <row r="244">
          <cell r="A244">
            <v>3103</v>
          </cell>
          <cell r="B244" t="str">
            <v>相模原</v>
          </cell>
          <cell r="C244">
            <v>3</v>
          </cell>
          <cell r="E244" t="str">
            <v>相模原市立青野原中学校</v>
          </cell>
        </row>
        <row r="245">
          <cell r="A245">
            <v>3104</v>
          </cell>
          <cell r="B245" t="str">
            <v>相模原</v>
          </cell>
          <cell r="C245">
            <v>3</v>
          </cell>
          <cell r="E245" t="str">
            <v>相模原市立旭中学校</v>
          </cell>
        </row>
        <row r="246">
          <cell r="A246">
            <v>3105</v>
          </cell>
          <cell r="B246" t="str">
            <v>相模原</v>
          </cell>
          <cell r="C246">
            <v>3</v>
          </cell>
          <cell r="E246" t="str">
            <v>相模原市立内郷中学校</v>
          </cell>
        </row>
        <row r="247">
          <cell r="A247">
            <v>3106</v>
          </cell>
          <cell r="B247" t="str">
            <v>相模原</v>
          </cell>
          <cell r="C247">
            <v>3</v>
          </cell>
          <cell r="E247" t="str">
            <v>相模原市立内出中学校</v>
          </cell>
        </row>
        <row r="248">
          <cell r="A248">
            <v>3107</v>
          </cell>
          <cell r="B248" t="str">
            <v>相模原</v>
          </cell>
          <cell r="C248">
            <v>3</v>
          </cell>
          <cell r="E248" t="str">
            <v>相模原市立大沢中学校</v>
          </cell>
        </row>
        <row r="249">
          <cell r="A249">
            <v>3108</v>
          </cell>
          <cell r="B249" t="str">
            <v>相模原</v>
          </cell>
          <cell r="C249">
            <v>3</v>
          </cell>
          <cell r="E249" t="str">
            <v>相模原市立串川中学校</v>
          </cell>
        </row>
        <row r="250">
          <cell r="A250">
            <v>3109</v>
          </cell>
          <cell r="B250" t="str">
            <v>相模原</v>
          </cell>
          <cell r="C250">
            <v>3</v>
          </cell>
          <cell r="E250" t="str">
            <v>相模原市立相模丘中学校</v>
          </cell>
        </row>
        <row r="251">
          <cell r="A251">
            <v>3110</v>
          </cell>
          <cell r="B251" t="str">
            <v>相模原</v>
          </cell>
          <cell r="C251">
            <v>3</v>
          </cell>
          <cell r="E251" t="str">
            <v>相模原市立鳥屋中学校</v>
          </cell>
        </row>
        <row r="252">
          <cell r="A252">
            <v>3111</v>
          </cell>
          <cell r="B252" t="str">
            <v>相模原</v>
          </cell>
          <cell r="C252">
            <v>3</v>
          </cell>
          <cell r="E252" t="str">
            <v>相模原市立中沢中学校</v>
          </cell>
        </row>
        <row r="253">
          <cell r="A253">
            <v>3112</v>
          </cell>
          <cell r="B253" t="str">
            <v>相模原</v>
          </cell>
          <cell r="C253">
            <v>3</v>
          </cell>
          <cell r="E253" t="str">
            <v>相模原市立中野中学校</v>
          </cell>
        </row>
        <row r="254">
          <cell r="A254">
            <v>3113</v>
          </cell>
          <cell r="B254" t="str">
            <v>相模原</v>
          </cell>
          <cell r="C254">
            <v>3</v>
          </cell>
          <cell r="E254" t="str">
            <v>相模原市立藤野中学校</v>
          </cell>
        </row>
        <row r="255">
          <cell r="A255">
            <v>3114</v>
          </cell>
          <cell r="B255" t="str">
            <v>相模原</v>
          </cell>
          <cell r="C255">
            <v>3</v>
          </cell>
          <cell r="E255" t="str">
            <v>相模原市立北相中学校</v>
          </cell>
        </row>
        <row r="256">
          <cell r="A256">
            <v>3115</v>
          </cell>
          <cell r="B256" t="str">
            <v>相模原</v>
          </cell>
          <cell r="C256">
            <v>3</v>
          </cell>
          <cell r="D256" t="str">
            <v>中央区</v>
          </cell>
          <cell r="E256" t="str">
            <v>相模原市立大野北中学校</v>
          </cell>
        </row>
        <row r="257">
          <cell r="A257">
            <v>3116</v>
          </cell>
          <cell r="B257" t="str">
            <v>相模原</v>
          </cell>
          <cell r="C257">
            <v>3</v>
          </cell>
          <cell r="E257" t="str">
            <v>相模原市立小山中学校</v>
          </cell>
        </row>
        <row r="258">
          <cell r="A258">
            <v>3117</v>
          </cell>
          <cell r="B258" t="str">
            <v>相模原</v>
          </cell>
          <cell r="C258">
            <v>3</v>
          </cell>
          <cell r="E258" t="str">
            <v>相模原市立上溝中学校</v>
          </cell>
        </row>
        <row r="259">
          <cell r="A259">
            <v>3118</v>
          </cell>
          <cell r="B259" t="str">
            <v>相模原</v>
          </cell>
          <cell r="C259">
            <v>3</v>
          </cell>
          <cell r="E259" t="str">
            <v>相模原市立上溝南中学校</v>
          </cell>
        </row>
        <row r="260">
          <cell r="A260">
            <v>3119</v>
          </cell>
          <cell r="B260" t="str">
            <v>相模原</v>
          </cell>
          <cell r="C260">
            <v>3</v>
          </cell>
          <cell r="E260" t="str">
            <v>相模原市立共和中学校</v>
          </cell>
        </row>
        <row r="261">
          <cell r="A261">
            <v>3120</v>
          </cell>
          <cell r="B261" t="str">
            <v>相模原</v>
          </cell>
          <cell r="C261">
            <v>3</v>
          </cell>
          <cell r="E261" t="str">
            <v>相模原市立清新中学校</v>
          </cell>
        </row>
        <row r="262">
          <cell r="A262">
            <v>3121</v>
          </cell>
          <cell r="B262" t="str">
            <v>相模原</v>
          </cell>
          <cell r="C262">
            <v>3</v>
          </cell>
          <cell r="E262" t="str">
            <v>相模原市立田名中学校</v>
          </cell>
        </row>
        <row r="263">
          <cell r="A263">
            <v>3122</v>
          </cell>
          <cell r="B263" t="str">
            <v>相模原</v>
          </cell>
          <cell r="C263">
            <v>3</v>
          </cell>
          <cell r="E263" t="str">
            <v>相模原市立中央中学校</v>
          </cell>
        </row>
        <row r="264">
          <cell r="A264">
            <v>3123</v>
          </cell>
          <cell r="B264" t="str">
            <v>相模原</v>
          </cell>
          <cell r="C264">
            <v>3</v>
          </cell>
          <cell r="E264" t="str">
            <v>相模原市立緑が丘中学校</v>
          </cell>
        </row>
        <row r="265">
          <cell r="A265">
            <v>3124</v>
          </cell>
          <cell r="B265" t="str">
            <v>相模原</v>
          </cell>
          <cell r="C265">
            <v>3</v>
          </cell>
          <cell r="E265" t="str">
            <v>相模原市立弥栄中学校</v>
          </cell>
        </row>
        <row r="266">
          <cell r="A266">
            <v>3125</v>
          </cell>
          <cell r="B266" t="str">
            <v>相模原</v>
          </cell>
          <cell r="C266">
            <v>3</v>
          </cell>
          <cell r="E266" t="str">
            <v>相模原市立由野台中学校</v>
          </cell>
        </row>
        <row r="267">
          <cell r="A267">
            <v>3126</v>
          </cell>
          <cell r="B267" t="str">
            <v>相模原</v>
          </cell>
          <cell r="C267">
            <v>3</v>
          </cell>
          <cell r="D267" t="str">
            <v>南区</v>
          </cell>
          <cell r="E267" t="str">
            <v>神奈川県立相模原中等教育学校</v>
          </cell>
        </row>
        <row r="268">
          <cell r="A268">
            <v>3127</v>
          </cell>
          <cell r="B268" t="str">
            <v>相模原</v>
          </cell>
          <cell r="C268">
            <v>3</v>
          </cell>
          <cell r="E268" t="str">
            <v>相模原市立麻溝台中学校</v>
          </cell>
        </row>
        <row r="269">
          <cell r="A269">
            <v>3128</v>
          </cell>
          <cell r="B269" t="str">
            <v>相模原</v>
          </cell>
          <cell r="C269">
            <v>3</v>
          </cell>
          <cell r="E269" t="str">
            <v>相模原市立鵜野森中学校</v>
          </cell>
        </row>
        <row r="270">
          <cell r="A270">
            <v>3129</v>
          </cell>
          <cell r="B270" t="str">
            <v>相模原</v>
          </cell>
          <cell r="C270">
            <v>3</v>
          </cell>
          <cell r="E270" t="str">
            <v>相模原市立大野台中学校</v>
          </cell>
        </row>
        <row r="271">
          <cell r="A271">
            <v>3130</v>
          </cell>
          <cell r="B271" t="str">
            <v>相模原</v>
          </cell>
          <cell r="C271">
            <v>3</v>
          </cell>
          <cell r="E271" t="str">
            <v>相模原市立大野南中学校</v>
          </cell>
        </row>
        <row r="272">
          <cell r="A272">
            <v>3131</v>
          </cell>
          <cell r="B272" t="str">
            <v>相模原</v>
          </cell>
          <cell r="C272">
            <v>3</v>
          </cell>
          <cell r="E272" t="str">
            <v>相模原市立上鶴間中学校</v>
          </cell>
        </row>
        <row r="273">
          <cell r="A273">
            <v>3132</v>
          </cell>
          <cell r="B273" t="str">
            <v>相模原</v>
          </cell>
          <cell r="C273">
            <v>3</v>
          </cell>
          <cell r="E273" t="str">
            <v>相模原市立相模台中学校</v>
          </cell>
        </row>
        <row r="274">
          <cell r="A274">
            <v>3133</v>
          </cell>
          <cell r="B274" t="str">
            <v>相模原</v>
          </cell>
          <cell r="C274">
            <v>3</v>
          </cell>
          <cell r="E274" t="str">
            <v>相模原市立新町中学校</v>
          </cell>
        </row>
        <row r="275">
          <cell r="A275">
            <v>3134</v>
          </cell>
          <cell r="B275" t="str">
            <v>相模原</v>
          </cell>
          <cell r="C275">
            <v>3</v>
          </cell>
          <cell r="E275" t="str">
            <v>相模原市立相武台中学校</v>
          </cell>
        </row>
        <row r="276">
          <cell r="A276">
            <v>3135</v>
          </cell>
          <cell r="B276" t="str">
            <v>相模原</v>
          </cell>
          <cell r="C276">
            <v>3</v>
          </cell>
          <cell r="E276" t="str">
            <v>相模原市立相陽中学校</v>
          </cell>
        </row>
        <row r="277">
          <cell r="A277">
            <v>3136</v>
          </cell>
          <cell r="B277" t="str">
            <v>相模原</v>
          </cell>
          <cell r="C277">
            <v>3</v>
          </cell>
          <cell r="E277" t="str">
            <v>相模原市立東林中学校</v>
          </cell>
        </row>
        <row r="278">
          <cell r="A278">
            <v>3137</v>
          </cell>
          <cell r="B278" t="str">
            <v>相模原</v>
          </cell>
          <cell r="C278">
            <v>3</v>
          </cell>
          <cell r="E278" t="str">
            <v>相模原市立谷口中学校</v>
          </cell>
        </row>
        <row r="279">
          <cell r="A279">
            <v>3138</v>
          </cell>
          <cell r="B279" t="str">
            <v>相模原</v>
          </cell>
          <cell r="C279">
            <v>3</v>
          </cell>
          <cell r="E279" t="str">
            <v>相模原市立若草中学校</v>
          </cell>
        </row>
        <row r="280">
          <cell r="A280">
            <v>3501</v>
          </cell>
          <cell r="B280" t="str">
            <v>相模原</v>
          </cell>
          <cell r="C280">
            <v>3</v>
          </cell>
          <cell r="D280" t="str">
            <v>緑区</v>
          </cell>
          <cell r="E280" t="str">
            <v>シュタイナー学園中等部</v>
          </cell>
        </row>
        <row r="281">
          <cell r="A281">
            <v>3501</v>
          </cell>
          <cell r="B281" t="str">
            <v>相模原</v>
          </cell>
          <cell r="C281">
            <v>3</v>
          </cell>
          <cell r="D281" t="str">
            <v>南区</v>
          </cell>
          <cell r="E281" t="str">
            <v>相模女子大学中学部</v>
          </cell>
        </row>
        <row r="282">
          <cell r="A282">
            <v>3503</v>
          </cell>
          <cell r="B282" t="str">
            <v>相模原</v>
          </cell>
          <cell r="C282">
            <v>3</v>
          </cell>
          <cell r="E282" t="str">
            <v>東海大学付属相模高等学校中等部</v>
          </cell>
        </row>
        <row r="283">
          <cell r="A283">
            <v>4101</v>
          </cell>
          <cell r="B283" t="str">
            <v>横須賀</v>
          </cell>
          <cell r="C283">
            <v>4</v>
          </cell>
          <cell r="D283" t="str">
            <v>横須賀市</v>
          </cell>
          <cell r="E283" t="str">
            <v>横須賀市立坂本中学校</v>
          </cell>
        </row>
        <row r="284">
          <cell r="A284">
            <v>4102</v>
          </cell>
          <cell r="B284" t="str">
            <v>横須賀</v>
          </cell>
          <cell r="C284">
            <v>4</v>
          </cell>
          <cell r="E284" t="str">
            <v>横須賀市立衣笠中学校</v>
          </cell>
        </row>
        <row r="285">
          <cell r="A285">
            <v>4103</v>
          </cell>
          <cell r="B285" t="str">
            <v>横須賀</v>
          </cell>
          <cell r="C285">
            <v>4</v>
          </cell>
          <cell r="E285" t="str">
            <v>横須賀市立浦賀中学校</v>
          </cell>
        </row>
        <row r="286">
          <cell r="A286">
            <v>4104</v>
          </cell>
          <cell r="B286" t="str">
            <v>横須賀</v>
          </cell>
          <cell r="C286">
            <v>4</v>
          </cell>
          <cell r="E286" t="str">
            <v>横須賀市立鴨居中学校</v>
          </cell>
        </row>
        <row r="287">
          <cell r="A287">
            <v>4105</v>
          </cell>
          <cell r="B287" t="str">
            <v>横須賀</v>
          </cell>
          <cell r="C287">
            <v>4</v>
          </cell>
          <cell r="E287" t="str">
            <v>横須賀市立岩戸中学校</v>
          </cell>
        </row>
        <row r="288">
          <cell r="A288">
            <v>4106</v>
          </cell>
          <cell r="B288" t="str">
            <v>横須賀</v>
          </cell>
          <cell r="C288">
            <v>4</v>
          </cell>
          <cell r="E288" t="str">
            <v>横須賀市立久里浜中学校</v>
          </cell>
        </row>
        <row r="289">
          <cell r="A289">
            <v>4107</v>
          </cell>
          <cell r="B289" t="str">
            <v>横須賀</v>
          </cell>
          <cell r="C289">
            <v>4</v>
          </cell>
          <cell r="E289" t="str">
            <v>横須賀市立公郷中学校</v>
          </cell>
        </row>
        <row r="290">
          <cell r="A290">
            <v>4108</v>
          </cell>
          <cell r="B290" t="str">
            <v>横須賀</v>
          </cell>
          <cell r="C290">
            <v>4</v>
          </cell>
          <cell r="E290" t="str">
            <v>横須賀市立常葉中学校</v>
          </cell>
        </row>
        <row r="291">
          <cell r="A291">
            <v>4109</v>
          </cell>
          <cell r="B291" t="str">
            <v>横須賀</v>
          </cell>
          <cell r="C291">
            <v>4</v>
          </cell>
          <cell r="E291" t="str">
            <v>横須賀市立神明中学校</v>
          </cell>
        </row>
        <row r="292">
          <cell r="A292">
            <v>4110</v>
          </cell>
          <cell r="B292" t="str">
            <v>横須賀</v>
          </cell>
          <cell r="C292">
            <v>4</v>
          </cell>
          <cell r="E292" t="str">
            <v>横須賀市立大津中学校</v>
          </cell>
        </row>
        <row r="293">
          <cell r="A293">
            <v>4111</v>
          </cell>
          <cell r="B293" t="str">
            <v>横須賀</v>
          </cell>
          <cell r="C293">
            <v>4</v>
          </cell>
          <cell r="E293" t="str">
            <v>横須賀市立大楠中学校</v>
          </cell>
        </row>
        <row r="294">
          <cell r="A294">
            <v>4112</v>
          </cell>
          <cell r="B294" t="str">
            <v>横須賀</v>
          </cell>
          <cell r="C294">
            <v>4</v>
          </cell>
          <cell r="E294" t="str">
            <v>横須賀市立大矢部中学校</v>
          </cell>
        </row>
        <row r="295">
          <cell r="A295">
            <v>4113</v>
          </cell>
          <cell r="B295" t="str">
            <v>横須賀</v>
          </cell>
          <cell r="C295">
            <v>4</v>
          </cell>
          <cell r="E295" t="str">
            <v>横須賀市立鷹取中学校</v>
          </cell>
        </row>
        <row r="296">
          <cell r="A296">
            <v>4114</v>
          </cell>
          <cell r="B296" t="str">
            <v>横須賀</v>
          </cell>
          <cell r="C296">
            <v>4</v>
          </cell>
          <cell r="E296" t="str">
            <v>横須賀市立池上中学校</v>
          </cell>
        </row>
        <row r="297">
          <cell r="A297">
            <v>4115</v>
          </cell>
          <cell r="B297" t="str">
            <v>横須賀</v>
          </cell>
          <cell r="C297">
            <v>4</v>
          </cell>
          <cell r="E297" t="str">
            <v>横須賀市立長井中学校</v>
          </cell>
        </row>
        <row r="298">
          <cell r="A298">
            <v>4116</v>
          </cell>
          <cell r="B298" t="str">
            <v>横須賀</v>
          </cell>
          <cell r="C298">
            <v>4</v>
          </cell>
          <cell r="E298" t="str">
            <v>横須賀市立長沢中学校</v>
          </cell>
        </row>
        <row r="299">
          <cell r="A299">
            <v>4117</v>
          </cell>
          <cell r="B299" t="str">
            <v>横須賀</v>
          </cell>
          <cell r="C299">
            <v>4</v>
          </cell>
          <cell r="E299" t="str">
            <v>横須賀市立追浜中学校</v>
          </cell>
        </row>
        <row r="300">
          <cell r="A300">
            <v>4118</v>
          </cell>
          <cell r="B300" t="str">
            <v>横須賀</v>
          </cell>
          <cell r="C300">
            <v>4</v>
          </cell>
          <cell r="E300" t="str">
            <v>横須賀市立田浦中学校</v>
          </cell>
        </row>
        <row r="301">
          <cell r="A301">
            <v>4119</v>
          </cell>
          <cell r="B301" t="str">
            <v>横須賀</v>
          </cell>
          <cell r="C301">
            <v>4</v>
          </cell>
          <cell r="E301" t="str">
            <v>横須賀市立馬堀中学校</v>
          </cell>
        </row>
        <row r="302">
          <cell r="A302">
            <v>4120</v>
          </cell>
          <cell r="B302" t="str">
            <v>横須賀</v>
          </cell>
          <cell r="C302">
            <v>4</v>
          </cell>
          <cell r="E302" t="str">
            <v>横須賀市立不入斗中学校</v>
          </cell>
        </row>
        <row r="303">
          <cell r="A303">
            <v>4121</v>
          </cell>
          <cell r="B303" t="str">
            <v>横須賀</v>
          </cell>
          <cell r="C303">
            <v>4</v>
          </cell>
          <cell r="E303" t="str">
            <v>横須賀市立武山中学校</v>
          </cell>
        </row>
        <row r="304">
          <cell r="A304">
            <v>4122</v>
          </cell>
          <cell r="B304" t="str">
            <v>横須賀</v>
          </cell>
          <cell r="C304">
            <v>4</v>
          </cell>
          <cell r="E304" t="str">
            <v>横須賀市立北下浦中学校</v>
          </cell>
        </row>
        <row r="305">
          <cell r="A305">
            <v>4123</v>
          </cell>
          <cell r="B305" t="str">
            <v>横須賀</v>
          </cell>
          <cell r="C305">
            <v>4</v>
          </cell>
          <cell r="E305" t="str">
            <v>横須賀市立野比中学校</v>
          </cell>
        </row>
        <row r="306">
          <cell r="A306">
            <v>4124</v>
          </cell>
          <cell r="B306" t="str">
            <v>横須賀</v>
          </cell>
          <cell r="C306">
            <v>4</v>
          </cell>
          <cell r="D306" t="str">
            <v>三浦市</v>
          </cell>
          <cell r="E306" t="str">
            <v>三浦市立三崎中学校</v>
          </cell>
        </row>
        <row r="307">
          <cell r="A307">
            <v>4125</v>
          </cell>
          <cell r="B307" t="str">
            <v>横須賀</v>
          </cell>
          <cell r="C307">
            <v>4</v>
          </cell>
          <cell r="E307" t="str">
            <v>三浦市立初声中学校</v>
          </cell>
        </row>
        <row r="308">
          <cell r="A308">
            <v>4126</v>
          </cell>
          <cell r="B308" t="str">
            <v>横須賀</v>
          </cell>
          <cell r="C308">
            <v>4</v>
          </cell>
          <cell r="E308" t="str">
            <v>三浦市立上原中学校</v>
          </cell>
        </row>
        <row r="309">
          <cell r="A309">
            <v>4127</v>
          </cell>
          <cell r="B309" t="str">
            <v>横須賀</v>
          </cell>
          <cell r="C309">
            <v>4</v>
          </cell>
          <cell r="E309" t="str">
            <v>三浦市立南下浦中学校</v>
          </cell>
        </row>
        <row r="310">
          <cell r="A310">
            <v>4128</v>
          </cell>
          <cell r="B310" t="str">
            <v>横須賀</v>
          </cell>
          <cell r="C310">
            <v>4</v>
          </cell>
          <cell r="D310" t="str">
            <v>逗子市</v>
          </cell>
          <cell r="E310" t="str">
            <v>逗子市立逗子中学校</v>
          </cell>
        </row>
        <row r="311">
          <cell r="A311">
            <v>4129</v>
          </cell>
          <cell r="B311" t="str">
            <v>横須賀</v>
          </cell>
          <cell r="C311">
            <v>4</v>
          </cell>
          <cell r="E311" t="str">
            <v>逗子市立久木中学校</v>
          </cell>
        </row>
        <row r="312">
          <cell r="A312">
            <v>4130</v>
          </cell>
          <cell r="B312" t="str">
            <v>横須賀</v>
          </cell>
          <cell r="C312">
            <v>4</v>
          </cell>
          <cell r="E312" t="str">
            <v>逗子市立沼間中学校</v>
          </cell>
        </row>
        <row r="313">
          <cell r="A313">
            <v>4131</v>
          </cell>
          <cell r="B313" t="str">
            <v>横須賀</v>
          </cell>
          <cell r="C313">
            <v>4</v>
          </cell>
          <cell r="D313" t="str">
            <v>葉山町</v>
          </cell>
          <cell r="E313" t="str">
            <v>葉山町立葉山中学校</v>
          </cell>
        </row>
        <row r="314">
          <cell r="A314">
            <v>4132</v>
          </cell>
          <cell r="B314" t="str">
            <v>横須賀</v>
          </cell>
          <cell r="C314">
            <v>4</v>
          </cell>
          <cell r="E314" t="str">
            <v>葉山町立南郷中学校</v>
          </cell>
        </row>
        <row r="315">
          <cell r="A315">
            <v>4501</v>
          </cell>
          <cell r="B315" t="str">
            <v>横須賀</v>
          </cell>
          <cell r="C315">
            <v>4</v>
          </cell>
          <cell r="D315" t="str">
            <v>横須賀市</v>
          </cell>
          <cell r="E315" t="str">
            <v>緑ヶ丘女子中学校</v>
          </cell>
        </row>
        <row r="316">
          <cell r="A316">
            <v>4502</v>
          </cell>
          <cell r="B316" t="str">
            <v>横須賀</v>
          </cell>
          <cell r="C316">
            <v>4</v>
          </cell>
          <cell r="E316" t="str">
            <v>横須賀学院中学校</v>
          </cell>
        </row>
        <row r="317">
          <cell r="A317">
            <v>4503</v>
          </cell>
          <cell r="B317" t="str">
            <v>横須賀</v>
          </cell>
          <cell r="C317">
            <v>4</v>
          </cell>
          <cell r="D317" t="str">
            <v>逗子市</v>
          </cell>
          <cell r="E317" t="str">
            <v>逗子開成中学校</v>
          </cell>
        </row>
        <row r="318">
          <cell r="A318">
            <v>4504</v>
          </cell>
          <cell r="B318" t="str">
            <v>横須賀</v>
          </cell>
          <cell r="C318">
            <v>4</v>
          </cell>
          <cell r="E318" t="str">
            <v>聖和学院中学校</v>
          </cell>
        </row>
        <row r="319">
          <cell r="A319">
            <v>5101</v>
          </cell>
          <cell r="B319" t="str">
            <v>湘南</v>
          </cell>
          <cell r="C319">
            <v>5</v>
          </cell>
          <cell r="D319" t="str">
            <v>藤沢市</v>
          </cell>
          <cell r="E319" t="str">
            <v>藤沢市立羽鳥中学校</v>
          </cell>
        </row>
        <row r="320">
          <cell r="A320">
            <v>5102</v>
          </cell>
          <cell r="B320" t="str">
            <v>湘南</v>
          </cell>
          <cell r="C320">
            <v>5</v>
          </cell>
          <cell r="E320" t="str">
            <v>藤沢市立御所見中学校</v>
          </cell>
        </row>
        <row r="321">
          <cell r="A321">
            <v>5103</v>
          </cell>
          <cell r="B321" t="str">
            <v>湘南</v>
          </cell>
          <cell r="C321">
            <v>5</v>
          </cell>
          <cell r="E321" t="str">
            <v>藤沢市立高浜中学校</v>
          </cell>
        </row>
        <row r="322">
          <cell r="A322">
            <v>5104</v>
          </cell>
          <cell r="B322" t="str">
            <v>湘南</v>
          </cell>
          <cell r="C322">
            <v>5</v>
          </cell>
          <cell r="E322" t="str">
            <v>藤沢市立鵠沼中学校</v>
          </cell>
        </row>
        <row r="323">
          <cell r="A323">
            <v>5105</v>
          </cell>
          <cell r="B323" t="str">
            <v>湘南</v>
          </cell>
          <cell r="C323">
            <v>5</v>
          </cell>
          <cell r="E323" t="str">
            <v>藤沢市立秋葉台中学校</v>
          </cell>
        </row>
        <row r="324">
          <cell r="A324">
            <v>5106</v>
          </cell>
          <cell r="B324" t="str">
            <v>湘南</v>
          </cell>
          <cell r="C324">
            <v>5</v>
          </cell>
          <cell r="E324" t="str">
            <v>藤沢市立湘南台中学校</v>
          </cell>
        </row>
        <row r="325">
          <cell r="A325">
            <v>5107</v>
          </cell>
          <cell r="B325" t="str">
            <v>湘南</v>
          </cell>
          <cell r="C325">
            <v>5</v>
          </cell>
          <cell r="E325" t="str">
            <v>藤沢市立片瀬中学校</v>
          </cell>
        </row>
        <row r="326">
          <cell r="A326">
            <v>5108</v>
          </cell>
          <cell r="B326" t="str">
            <v>湘南</v>
          </cell>
          <cell r="C326">
            <v>5</v>
          </cell>
          <cell r="E326" t="str">
            <v>藤沢市立湘洋中学校</v>
          </cell>
        </row>
        <row r="327">
          <cell r="A327">
            <v>5109</v>
          </cell>
          <cell r="B327" t="str">
            <v>湘南</v>
          </cell>
          <cell r="C327">
            <v>5</v>
          </cell>
          <cell r="E327" t="str">
            <v>藤沢市立善行中学校</v>
          </cell>
        </row>
        <row r="328">
          <cell r="A328">
            <v>5110</v>
          </cell>
          <cell r="B328" t="str">
            <v>湘南</v>
          </cell>
          <cell r="C328">
            <v>5</v>
          </cell>
          <cell r="E328" t="str">
            <v>藤沢市立村岡中学校</v>
          </cell>
        </row>
        <row r="329">
          <cell r="A329">
            <v>5111</v>
          </cell>
          <cell r="B329" t="str">
            <v>湘南</v>
          </cell>
          <cell r="C329">
            <v>5</v>
          </cell>
          <cell r="E329" t="str">
            <v>藤沢市立大清水中学校</v>
          </cell>
        </row>
        <row r="330">
          <cell r="A330">
            <v>5112</v>
          </cell>
          <cell r="B330" t="str">
            <v>湘南</v>
          </cell>
          <cell r="C330">
            <v>5</v>
          </cell>
          <cell r="E330" t="str">
            <v>藤沢市立大庭中学校</v>
          </cell>
        </row>
        <row r="331">
          <cell r="A331">
            <v>5113</v>
          </cell>
          <cell r="B331" t="str">
            <v>湘南</v>
          </cell>
          <cell r="C331">
            <v>5</v>
          </cell>
          <cell r="E331" t="str">
            <v>藤沢市立第一中学校</v>
          </cell>
        </row>
        <row r="332">
          <cell r="A332">
            <v>5114</v>
          </cell>
          <cell r="B332" t="str">
            <v>湘南</v>
          </cell>
          <cell r="C332">
            <v>5</v>
          </cell>
          <cell r="E332" t="str">
            <v>藤沢市立滝の沢中学校</v>
          </cell>
        </row>
        <row r="333">
          <cell r="A333">
            <v>5115</v>
          </cell>
          <cell r="B333" t="str">
            <v>湘南</v>
          </cell>
          <cell r="C333">
            <v>5</v>
          </cell>
          <cell r="E333" t="str">
            <v>藤沢市立長後中学校</v>
          </cell>
        </row>
        <row r="334">
          <cell r="A334">
            <v>5116</v>
          </cell>
          <cell r="B334" t="str">
            <v>湘南</v>
          </cell>
          <cell r="C334">
            <v>5</v>
          </cell>
          <cell r="E334" t="str">
            <v>藤沢市立藤ケ岡中学校</v>
          </cell>
        </row>
        <row r="335">
          <cell r="A335">
            <v>5117</v>
          </cell>
          <cell r="B335" t="str">
            <v>湘南</v>
          </cell>
          <cell r="C335">
            <v>5</v>
          </cell>
          <cell r="E335" t="str">
            <v>藤沢市立明治中学校</v>
          </cell>
        </row>
        <row r="336">
          <cell r="A336">
            <v>5118</v>
          </cell>
          <cell r="B336" t="str">
            <v>湘南</v>
          </cell>
          <cell r="C336">
            <v>5</v>
          </cell>
          <cell r="E336" t="str">
            <v>藤沢市立六会中学校</v>
          </cell>
        </row>
        <row r="337">
          <cell r="A337">
            <v>5119</v>
          </cell>
          <cell r="B337" t="str">
            <v>湘南</v>
          </cell>
          <cell r="C337">
            <v>5</v>
          </cell>
          <cell r="E337" t="str">
            <v>藤沢市立高倉中学校</v>
          </cell>
        </row>
        <row r="338">
          <cell r="A338">
            <v>5120</v>
          </cell>
          <cell r="B338" t="str">
            <v>湘南</v>
          </cell>
          <cell r="C338">
            <v>5</v>
          </cell>
          <cell r="D338" t="str">
            <v>鎌倉市</v>
          </cell>
          <cell r="E338" t="str">
            <v>鎌倉市立第一中学校</v>
          </cell>
        </row>
        <row r="339">
          <cell r="A339">
            <v>5121</v>
          </cell>
          <cell r="B339" t="str">
            <v>湘南</v>
          </cell>
          <cell r="C339">
            <v>5</v>
          </cell>
          <cell r="E339" t="str">
            <v>鎌倉市立第二中学校</v>
          </cell>
        </row>
        <row r="340">
          <cell r="A340">
            <v>5122</v>
          </cell>
          <cell r="B340" t="str">
            <v>湘南</v>
          </cell>
          <cell r="C340">
            <v>5</v>
          </cell>
          <cell r="E340" t="str">
            <v>鎌倉市立大船中学校</v>
          </cell>
        </row>
        <row r="341">
          <cell r="A341">
            <v>5123</v>
          </cell>
          <cell r="B341" t="str">
            <v>湘南</v>
          </cell>
          <cell r="C341">
            <v>5</v>
          </cell>
          <cell r="E341" t="str">
            <v>鎌倉市立岩瀬中学校</v>
          </cell>
        </row>
        <row r="342">
          <cell r="A342">
            <v>5124</v>
          </cell>
          <cell r="B342" t="str">
            <v>湘南</v>
          </cell>
          <cell r="C342">
            <v>5</v>
          </cell>
          <cell r="E342" t="str">
            <v>鎌倉市立玉縄中学校</v>
          </cell>
        </row>
        <row r="343">
          <cell r="A343">
            <v>5125</v>
          </cell>
          <cell r="B343" t="str">
            <v>湘南</v>
          </cell>
          <cell r="C343">
            <v>5</v>
          </cell>
          <cell r="E343" t="str">
            <v>鎌倉市立御成中学校</v>
          </cell>
        </row>
        <row r="344">
          <cell r="A344">
            <v>5126</v>
          </cell>
          <cell r="B344" t="str">
            <v>湘南</v>
          </cell>
          <cell r="C344">
            <v>5</v>
          </cell>
          <cell r="E344" t="str">
            <v>鎌倉市立腰越中学校</v>
          </cell>
        </row>
        <row r="345">
          <cell r="A345">
            <v>5127</v>
          </cell>
          <cell r="B345" t="str">
            <v>湘南</v>
          </cell>
          <cell r="C345">
            <v>5</v>
          </cell>
          <cell r="E345" t="str">
            <v>鎌倉市立手広中学校</v>
          </cell>
        </row>
        <row r="346">
          <cell r="A346">
            <v>5128</v>
          </cell>
          <cell r="B346" t="str">
            <v>湘南</v>
          </cell>
          <cell r="C346">
            <v>5</v>
          </cell>
          <cell r="E346" t="str">
            <v>鎌倉市立深沢中学校</v>
          </cell>
        </row>
        <row r="347">
          <cell r="A347">
            <v>5129</v>
          </cell>
          <cell r="B347" t="str">
            <v>湘南</v>
          </cell>
          <cell r="C347">
            <v>5</v>
          </cell>
          <cell r="D347" t="str">
            <v>茅ヶ崎市</v>
          </cell>
          <cell r="E347" t="str">
            <v>茅ヶ崎市立鶴嶺中学校</v>
          </cell>
        </row>
        <row r="348">
          <cell r="A348">
            <v>5130</v>
          </cell>
          <cell r="B348" t="str">
            <v>湘南</v>
          </cell>
          <cell r="C348">
            <v>5</v>
          </cell>
          <cell r="E348" t="str">
            <v>茅ヶ崎市立円蔵中学校</v>
          </cell>
        </row>
        <row r="349">
          <cell r="A349">
            <v>5131</v>
          </cell>
          <cell r="B349" t="str">
            <v>湘南</v>
          </cell>
          <cell r="C349">
            <v>5</v>
          </cell>
          <cell r="E349" t="str">
            <v>茅ヶ崎市立松林中学校</v>
          </cell>
        </row>
        <row r="350">
          <cell r="A350">
            <v>5132</v>
          </cell>
          <cell r="B350" t="str">
            <v>湘南</v>
          </cell>
          <cell r="C350">
            <v>5</v>
          </cell>
          <cell r="E350" t="str">
            <v>茅ヶ崎市立松浪中学校</v>
          </cell>
        </row>
        <row r="351">
          <cell r="A351">
            <v>5133</v>
          </cell>
          <cell r="B351" t="str">
            <v>湘南</v>
          </cell>
          <cell r="C351">
            <v>5</v>
          </cell>
          <cell r="E351" t="str">
            <v>茅ヶ崎市立西浜中学校</v>
          </cell>
        </row>
        <row r="352">
          <cell r="A352">
            <v>5134</v>
          </cell>
          <cell r="B352" t="str">
            <v>湘南</v>
          </cell>
          <cell r="C352">
            <v>5</v>
          </cell>
          <cell r="E352" t="str">
            <v>茅ヶ崎市立赤羽根中学校</v>
          </cell>
        </row>
        <row r="353">
          <cell r="A353">
            <v>5135</v>
          </cell>
          <cell r="B353" t="str">
            <v>湘南</v>
          </cell>
          <cell r="C353">
            <v>5</v>
          </cell>
          <cell r="E353" t="str">
            <v>茅ヶ崎市立第一中学校</v>
          </cell>
        </row>
        <row r="354">
          <cell r="A354">
            <v>5136</v>
          </cell>
          <cell r="B354" t="str">
            <v>湘南</v>
          </cell>
          <cell r="C354">
            <v>5</v>
          </cell>
          <cell r="E354" t="str">
            <v>茅ヶ崎市立中島中学校</v>
          </cell>
        </row>
        <row r="355">
          <cell r="A355">
            <v>5137</v>
          </cell>
          <cell r="B355" t="str">
            <v>湘南</v>
          </cell>
          <cell r="C355">
            <v>5</v>
          </cell>
          <cell r="E355" t="str">
            <v>茅ヶ崎市立鶴が台中学校</v>
          </cell>
        </row>
        <row r="356">
          <cell r="A356">
            <v>5138</v>
          </cell>
          <cell r="B356" t="str">
            <v>湘南</v>
          </cell>
          <cell r="C356">
            <v>5</v>
          </cell>
          <cell r="E356" t="str">
            <v>茅ヶ崎市立梅田中学校</v>
          </cell>
        </row>
        <row r="357">
          <cell r="A357">
            <v>5139</v>
          </cell>
          <cell r="B357" t="str">
            <v>湘南</v>
          </cell>
          <cell r="C357">
            <v>5</v>
          </cell>
          <cell r="E357" t="str">
            <v>茅ヶ崎市立萩園中学校</v>
          </cell>
        </row>
        <row r="358">
          <cell r="A358">
            <v>5140</v>
          </cell>
          <cell r="B358" t="str">
            <v>湘南</v>
          </cell>
          <cell r="C358">
            <v>5</v>
          </cell>
          <cell r="E358" t="str">
            <v>茅ヶ崎市立浜須賀中学校</v>
          </cell>
        </row>
        <row r="359">
          <cell r="A359">
            <v>5141</v>
          </cell>
          <cell r="B359" t="str">
            <v>湘南</v>
          </cell>
          <cell r="C359">
            <v>5</v>
          </cell>
          <cell r="E359" t="str">
            <v>茅ヶ崎市立北陽中学校</v>
          </cell>
        </row>
        <row r="360">
          <cell r="A360">
            <v>5142</v>
          </cell>
          <cell r="B360" t="str">
            <v>湘南</v>
          </cell>
          <cell r="C360">
            <v>5</v>
          </cell>
          <cell r="D360" t="str">
            <v>高座郡</v>
          </cell>
          <cell r="E360" t="str">
            <v>寒川町立旭が丘中学校</v>
          </cell>
        </row>
        <row r="361">
          <cell r="A361">
            <v>5143</v>
          </cell>
          <cell r="B361" t="str">
            <v>湘南</v>
          </cell>
          <cell r="C361">
            <v>5</v>
          </cell>
          <cell r="E361" t="str">
            <v>寒川町立寒川中学校</v>
          </cell>
        </row>
        <row r="362">
          <cell r="A362">
            <v>5144</v>
          </cell>
          <cell r="B362" t="str">
            <v>湘南</v>
          </cell>
          <cell r="C362">
            <v>5</v>
          </cell>
          <cell r="E362" t="str">
            <v>寒川町立寒川東中学校</v>
          </cell>
        </row>
        <row r="363">
          <cell r="A363">
            <v>5301</v>
          </cell>
          <cell r="B363" t="str">
            <v>湘南</v>
          </cell>
          <cell r="C363">
            <v>5</v>
          </cell>
          <cell r="D363" t="str">
            <v>鎌倉市</v>
          </cell>
          <cell r="E363" t="str">
            <v>横浜国立大学教育人間科学部附属鎌倉中学校</v>
          </cell>
        </row>
        <row r="364">
          <cell r="A364">
            <v>5501</v>
          </cell>
          <cell r="B364" t="str">
            <v>湘南</v>
          </cell>
          <cell r="C364">
            <v>5</v>
          </cell>
          <cell r="D364" t="str">
            <v>藤沢市</v>
          </cell>
          <cell r="E364" t="str">
            <v>慶應義塾湘南藤沢中等部</v>
          </cell>
        </row>
        <row r="365">
          <cell r="A365">
            <v>5502</v>
          </cell>
          <cell r="B365" t="str">
            <v>湘南</v>
          </cell>
          <cell r="C365">
            <v>5</v>
          </cell>
          <cell r="E365" t="str">
            <v>湘南学園中学校</v>
          </cell>
        </row>
        <row r="366">
          <cell r="A366">
            <v>5503</v>
          </cell>
          <cell r="B366" t="str">
            <v>湘南</v>
          </cell>
          <cell r="C366">
            <v>5</v>
          </cell>
          <cell r="E366" t="str">
            <v>湘南白百合学園中学校</v>
          </cell>
        </row>
        <row r="367">
          <cell r="A367">
            <v>5504</v>
          </cell>
          <cell r="B367" t="str">
            <v>湘南</v>
          </cell>
          <cell r="C367">
            <v>5</v>
          </cell>
          <cell r="E367" t="str">
            <v>藤嶺学園藤沢中学校</v>
          </cell>
        </row>
        <row r="368">
          <cell r="A368">
            <v>5505</v>
          </cell>
          <cell r="B368" t="str">
            <v>湘南</v>
          </cell>
          <cell r="C368">
            <v>5</v>
          </cell>
          <cell r="E368" t="str">
            <v>日本大学藤沢中学校</v>
          </cell>
        </row>
        <row r="369">
          <cell r="A369">
            <v>5506</v>
          </cell>
          <cell r="B369" t="str">
            <v>湘南</v>
          </cell>
          <cell r="C369">
            <v>5</v>
          </cell>
          <cell r="E369" t="str">
            <v>聖園女学院中学校</v>
          </cell>
        </row>
        <row r="370">
          <cell r="A370">
            <v>5507</v>
          </cell>
          <cell r="B370" t="str">
            <v>湘南</v>
          </cell>
          <cell r="C370">
            <v>5</v>
          </cell>
          <cell r="D370" t="str">
            <v>鎌倉市</v>
          </cell>
          <cell r="E370" t="str">
            <v>栄光学園中学校</v>
          </cell>
        </row>
        <row r="371">
          <cell r="A371">
            <v>5508</v>
          </cell>
          <cell r="B371" t="str">
            <v>湘南</v>
          </cell>
          <cell r="C371">
            <v>5</v>
          </cell>
          <cell r="E371" t="str">
            <v>鎌倉学園中学校</v>
          </cell>
        </row>
        <row r="372">
          <cell r="A372">
            <v>5509</v>
          </cell>
          <cell r="B372" t="str">
            <v>湘南</v>
          </cell>
          <cell r="C372">
            <v>5</v>
          </cell>
          <cell r="E372" t="str">
            <v>鎌倉女学院中学校</v>
          </cell>
        </row>
        <row r="373">
          <cell r="A373">
            <v>5510</v>
          </cell>
          <cell r="B373" t="str">
            <v>湘南</v>
          </cell>
          <cell r="C373">
            <v>5</v>
          </cell>
          <cell r="E373" t="str">
            <v>鎌倉女子大学中等部</v>
          </cell>
        </row>
        <row r="374">
          <cell r="A374">
            <v>5511</v>
          </cell>
          <cell r="B374" t="str">
            <v>湘南</v>
          </cell>
          <cell r="C374">
            <v>5</v>
          </cell>
          <cell r="E374" t="str">
            <v>北鎌倉女子学園中学校</v>
          </cell>
        </row>
        <row r="375">
          <cell r="A375">
            <v>5512</v>
          </cell>
          <cell r="B375" t="str">
            <v>湘南</v>
          </cell>
          <cell r="C375">
            <v>5</v>
          </cell>
          <cell r="E375" t="str">
            <v>清泉女学院中学校</v>
          </cell>
        </row>
        <row r="376">
          <cell r="A376">
            <v>5513</v>
          </cell>
          <cell r="B376" t="str">
            <v>湘南</v>
          </cell>
          <cell r="C376">
            <v>5</v>
          </cell>
          <cell r="D376" t="str">
            <v>茅ヶ崎市</v>
          </cell>
          <cell r="E376" t="str">
            <v>アレセイア湘南中学校</v>
          </cell>
        </row>
        <row r="377">
          <cell r="A377">
            <v>6101</v>
          </cell>
          <cell r="B377" t="str">
            <v>中</v>
          </cell>
          <cell r="C377">
            <v>6</v>
          </cell>
          <cell r="D377" t="str">
            <v>平塚市</v>
          </cell>
          <cell r="E377" t="str">
            <v>神奈川県立平塚中等教育学校</v>
          </cell>
        </row>
        <row r="378">
          <cell r="A378">
            <v>6102</v>
          </cell>
          <cell r="B378" t="str">
            <v>中</v>
          </cell>
          <cell r="C378">
            <v>6</v>
          </cell>
          <cell r="E378" t="str">
            <v>平塚市立旭陵中学校</v>
          </cell>
        </row>
        <row r="379">
          <cell r="A379">
            <v>6103</v>
          </cell>
          <cell r="B379" t="str">
            <v>中</v>
          </cell>
          <cell r="C379">
            <v>6</v>
          </cell>
          <cell r="E379" t="str">
            <v>平塚市立横内中学校</v>
          </cell>
        </row>
        <row r="380">
          <cell r="A380">
            <v>6104</v>
          </cell>
          <cell r="B380" t="str">
            <v>中</v>
          </cell>
          <cell r="C380">
            <v>6</v>
          </cell>
          <cell r="E380" t="str">
            <v>平塚市立金旭中学校</v>
          </cell>
        </row>
        <row r="381">
          <cell r="A381">
            <v>6105</v>
          </cell>
          <cell r="B381" t="str">
            <v>中</v>
          </cell>
          <cell r="C381">
            <v>6</v>
          </cell>
          <cell r="E381" t="str">
            <v>平塚市立金目中学校</v>
          </cell>
        </row>
        <row r="382">
          <cell r="A382">
            <v>6106</v>
          </cell>
          <cell r="B382" t="str">
            <v>中</v>
          </cell>
          <cell r="C382">
            <v>6</v>
          </cell>
          <cell r="E382" t="str">
            <v>平塚市立江陽中学校</v>
          </cell>
        </row>
        <row r="383">
          <cell r="A383">
            <v>6107</v>
          </cell>
          <cell r="B383" t="str">
            <v>中</v>
          </cell>
          <cell r="C383">
            <v>6</v>
          </cell>
          <cell r="E383" t="str">
            <v>平塚市立山城中学校</v>
          </cell>
        </row>
        <row r="384">
          <cell r="A384">
            <v>6108</v>
          </cell>
          <cell r="B384" t="str">
            <v>中</v>
          </cell>
          <cell r="C384">
            <v>6</v>
          </cell>
          <cell r="E384" t="str">
            <v>平塚市立春日野中学校</v>
          </cell>
        </row>
        <row r="385">
          <cell r="A385">
            <v>6109</v>
          </cell>
          <cell r="B385" t="str">
            <v>中</v>
          </cell>
          <cell r="C385">
            <v>6</v>
          </cell>
          <cell r="E385" t="str">
            <v>平塚市立神田中学校</v>
          </cell>
        </row>
        <row r="386">
          <cell r="A386">
            <v>6110</v>
          </cell>
          <cell r="B386" t="str">
            <v>中</v>
          </cell>
          <cell r="C386">
            <v>6</v>
          </cell>
          <cell r="E386" t="str">
            <v>平塚市立神明中学校</v>
          </cell>
        </row>
        <row r="387">
          <cell r="A387">
            <v>6111</v>
          </cell>
          <cell r="B387" t="str">
            <v>中</v>
          </cell>
          <cell r="C387">
            <v>6</v>
          </cell>
          <cell r="E387" t="str">
            <v>平塚市立太洋中学校</v>
          </cell>
        </row>
        <row r="388">
          <cell r="A388">
            <v>6112</v>
          </cell>
          <cell r="B388" t="str">
            <v>中</v>
          </cell>
          <cell r="C388">
            <v>6</v>
          </cell>
          <cell r="E388" t="str">
            <v>平塚市立大住中学校</v>
          </cell>
        </row>
        <row r="389">
          <cell r="A389">
            <v>6113</v>
          </cell>
          <cell r="B389" t="str">
            <v>中</v>
          </cell>
          <cell r="C389">
            <v>6</v>
          </cell>
          <cell r="E389" t="str">
            <v>平塚市立大野中学校</v>
          </cell>
        </row>
        <row r="390">
          <cell r="A390">
            <v>6114</v>
          </cell>
          <cell r="B390" t="str">
            <v>中</v>
          </cell>
          <cell r="C390">
            <v>6</v>
          </cell>
          <cell r="E390" t="str">
            <v>平塚市立中原中学校</v>
          </cell>
        </row>
        <row r="391">
          <cell r="A391">
            <v>6115</v>
          </cell>
          <cell r="B391" t="str">
            <v>中</v>
          </cell>
          <cell r="C391">
            <v>6</v>
          </cell>
          <cell r="E391" t="str">
            <v>平塚市立土沢中学校</v>
          </cell>
        </row>
        <row r="392">
          <cell r="A392">
            <v>6116</v>
          </cell>
          <cell r="B392" t="str">
            <v>中</v>
          </cell>
          <cell r="C392">
            <v>6</v>
          </cell>
          <cell r="E392" t="str">
            <v>平塚市立浜岳中学校</v>
          </cell>
        </row>
        <row r="393">
          <cell r="A393">
            <v>6117</v>
          </cell>
          <cell r="B393" t="str">
            <v>中</v>
          </cell>
          <cell r="C393">
            <v>6</v>
          </cell>
          <cell r="D393" t="str">
            <v>秦野市</v>
          </cell>
          <cell r="E393" t="str">
            <v>秦野市立本町中学校</v>
          </cell>
        </row>
        <row r="394">
          <cell r="A394">
            <v>6118</v>
          </cell>
          <cell r="B394" t="str">
            <v>中</v>
          </cell>
          <cell r="C394">
            <v>6</v>
          </cell>
          <cell r="E394" t="str">
            <v>秦野市立東中学校</v>
          </cell>
        </row>
        <row r="395">
          <cell r="A395">
            <v>6119</v>
          </cell>
          <cell r="B395" t="str">
            <v>中</v>
          </cell>
          <cell r="C395">
            <v>6</v>
          </cell>
          <cell r="E395" t="str">
            <v>秦野市立西中学校</v>
          </cell>
        </row>
        <row r="396">
          <cell r="A396">
            <v>6120</v>
          </cell>
          <cell r="B396" t="str">
            <v>中</v>
          </cell>
          <cell r="C396">
            <v>6</v>
          </cell>
          <cell r="E396" t="str">
            <v>秦野市立南中学校</v>
          </cell>
        </row>
        <row r="397">
          <cell r="A397">
            <v>6121</v>
          </cell>
          <cell r="B397" t="str">
            <v>中</v>
          </cell>
          <cell r="C397">
            <v>6</v>
          </cell>
          <cell r="E397" t="str">
            <v>秦野市立北中学校</v>
          </cell>
        </row>
        <row r="398">
          <cell r="A398">
            <v>6122</v>
          </cell>
          <cell r="B398" t="str">
            <v>中</v>
          </cell>
          <cell r="C398">
            <v>6</v>
          </cell>
          <cell r="E398" t="str">
            <v>秦野市立大根中学校</v>
          </cell>
        </row>
        <row r="399">
          <cell r="A399">
            <v>6123</v>
          </cell>
          <cell r="B399" t="str">
            <v>中</v>
          </cell>
          <cell r="C399">
            <v>6</v>
          </cell>
          <cell r="E399" t="str">
            <v>秦野市立鶴巻中学校</v>
          </cell>
        </row>
        <row r="400">
          <cell r="A400">
            <v>6124</v>
          </cell>
          <cell r="B400" t="str">
            <v>中</v>
          </cell>
          <cell r="C400">
            <v>6</v>
          </cell>
          <cell r="E400" t="str">
            <v>秦野市立渋沢中学校</v>
          </cell>
        </row>
        <row r="401">
          <cell r="A401">
            <v>6125</v>
          </cell>
          <cell r="B401" t="str">
            <v>中</v>
          </cell>
          <cell r="C401">
            <v>6</v>
          </cell>
          <cell r="E401" t="str">
            <v>秦野市立南が丘中学校</v>
          </cell>
        </row>
        <row r="402">
          <cell r="A402">
            <v>6126</v>
          </cell>
          <cell r="B402" t="str">
            <v>中</v>
          </cell>
          <cell r="C402">
            <v>6</v>
          </cell>
          <cell r="D402" t="str">
            <v>伊勢原市</v>
          </cell>
          <cell r="E402" t="str">
            <v>伊勢原市立伊勢原中学校</v>
          </cell>
        </row>
        <row r="403">
          <cell r="A403">
            <v>6127</v>
          </cell>
          <cell r="B403" t="str">
            <v>中</v>
          </cell>
          <cell r="C403">
            <v>6</v>
          </cell>
          <cell r="E403" t="str">
            <v>伊勢原市立中沢中学校</v>
          </cell>
        </row>
        <row r="404">
          <cell r="A404">
            <v>6128</v>
          </cell>
          <cell r="B404" t="str">
            <v>中</v>
          </cell>
          <cell r="C404">
            <v>6</v>
          </cell>
          <cell r="E404" t="str">
            <v>伊勢原市立山王中学校</v>
          </cell>
        </row>
        <row r="405">
          <cell r="A405">
            <v>6129</v>
          </cell>
          <cell r="B405" t="str">
            <v>中</v>
          </cell>
          <cell r="C405">
            <v>6</v>
          </cell>
          <cell r="E405" t="str">
            <v>伊勢原市立成瀬中学校</v>
          </cell>
        </row>
        <row r="406">
          <cell r="A406">
            <v>6130</v>
          </cell>
          <cell r="B406" t="str">
            <v>中</v>
          </cell>
          <cell r="C406">
            <v>6</v>
          </cell>
          <cell r="D406" t="str">
            <v>中郡</v>
          </cell>
          <cell r="E406" t="str">
            <v>大磯町立大磯中学校</v>
          </cell>
        </row>
        <row r="407">
          <cell r="A407">
            <v>6131</v>
          </cell>
          <cell r="B407" t="str">
            <v>中</v>
          </cell>
          <cell r="C407">
            <v>6</v>
          </cell>
          <cell r="E407" t="str">
            <v>大磯町立国府中学校 生沢分校</v>
          </cell>
        </row>
        <row r="408">
          <cell r="A408">
            <v>6132</v>
          </cell>
          <cell r="B408" t="str">
            <v>中</v>
          </cell>
          <cell r="C408">
            <v>6</v>
          </cell>
          <cell r="E408" t="str">
            <v>二宮町立二宮中学校</v>
          </cell>
        </row>
        <row r="409">
          <cell r="A409">
            <v>6133</v>
          </cell>
          <cell r="B409" t="str">
            <v>中</v>
          </cell>
          <cell r="C409">
            <v>6</v>
          </cell>
          <cell r="E409" t="str">
            <v>二宮町立二宮西中学校</v>
          </cell>
        </row>
        <row r="410">
          <cell r="A410">
            <v>6501</v>
          </cell>
          <cell r="B410" t="str">
            <v>中</v>
          </cell>
          <cell r="C410">
            <v>6</v>
          </cell>
          <cell r="D410" t="str">
            <v>伊勢原市</v>
          </cell>
          <cell r="E410" t="str">
            <v>自修館中等教育学校</v>
          </cell>
        </row>
        <row r="411">
          <cell r="A411">
            <v>6502</v>
          </cell>
          <cell r="B411" t="str">
            <v>中</v>
          </cell>
          <cell r="C411">
            <v>6</v>
          </cell>
          <cell r="D411" t="str">
            <v>中郡</v>
          </cell>
          <cell r="E411" t="str">
            <v>聖ステパノ学園中学校</v>
          </cell>
        </row>
        <row r="412">
          <cell r="A412">
            <v>7101</v>
          </cell>
          <cell r="B412" t="str">
            <v>県央</v>
          </cell>
          <cell r="C412">
            <v>7</v>
          </cell>
          <cell r="D412" t="str">
            <v>大和市</v>
          </cell>
          <cell r="E412" t="str">
            <v>大和市立大和中学校</v>
          </cell>
        </row>
        <row r="413">
          <cell r="A413">
            <v>7102</v>
          </cell>
          <cell r="B413" t="str">
            <v>県央</v>
          </cell>
          <cell r="C413">
            <v>7</v>
          </cell>
          <cell r="E413" t="str">
            <v>大和市立渋谷中学校</v>
          </cell>
        </row>
        <row r="414">
          <cell r="A414">
            <v>7103</v>
          </cell>
          <cell r="B414" t="str">
            <v>県央</v>
          </cell>
          <cell r="C414">
            <v>7</v>
          </cell>
          <cell r="E414" t="str">
            <v>大和市立光丘中学校</v>
          </cell>
        </row>
        <row r="415">
          <cell r="A415">
            <v>7104</v>
          </cell>
          <cell r="B415" t="str">
            <v>県央</v>
          </cell>
          <cell r="C415">
            <v>7</v>
          </cell>
          <cell r="E415" t="str">
            <v>大和市立つきみ野中学校</v>
          </cell>
        </row>
        <row r="416">
          <cell r="A416">
            <v>7105</v>
          </cell>
          <cell r="B416" t="str">
            <v>県央</v>
          </cell>
          <cell r="C416">
            <v>7</v>
          </cell>
          <cell r="E416" t="str">
            <v>大和市立引地台中学校</v>
          </cell>
        </row>
        <row r="417">
          <cell r="A417">
            <v>7106</v>
          </cell>
          <cell r="B417" t="str">
            <v>県央</v>
          </cell>
          <cell r="C417">
            <v>7</v>
          </cell>
          <cell r="E417" t="str">
            <v>大和市立下福田中学校</v>
          </cell>
        </row>
        <row r="418">
          <cell r="A418">
            <v>7107</v>
          </cell>
          <cell r="B418" t="str">
            <v>県央</v>
          </cell>
          <cell r="C418">
            <v>7</v>
          </cell>
          <cell r="E418" t="str">
            <v>大和市立上和田中学校</v>
          </cell>
        </row>
        <row r="419">
          <cell r="A419">
            <v>7108</v>
          </cell>
          <cell r="B419" t="str">
            <v>県央</v>
          </cell>
          <cell r="C419">
            <v>7</v>
          </cell>
          <cell r="E419" t="str">
            <v>大和市立鶴間中学校</v>
          </cell>
        </row>
        <row r="420">
          <cell r="A420">
            <v>7109</v>
          </cell>
          <cell r="B420" t="str">
            <v>県央</v>
          </cell>
          <cell r="C420">
            <v>7</v>
          </cell>
          <cell r="E420" t="str">
            <v>大和市立南林間中学校</v>
          </cell>
        </row>
        <row r="421">
          <cell r="A421">
            <v>7110</v>
          </cell>
          <cell r="B421" t="str">
            <v>県央</v>
          </cell>
          <cell r="C421">
            <v>7</v>
          </cell>
          <cell r="D421" t="str">
            <v>厚木市</v>
          </cell>
          <cell r="E421" t="str">
            <v>厚木市立厚木中学校</v>
          </cell>
        </row>
        <row r="422">
          <cell r="A422">
            <v>7111</v>
          </cell>
          <cell r="B422" t="str">
            <v>県央</v>
          </cell>
          <cell r="C422">
            <v>7</v>
          </cell>
          <cell r="E422" t="str">
            <v>厚木市立依知中学校</v>
          </cell>
        </row>
        <row r="423">
          <cell r="A423">
            <v>7112</v>
          </cell>
          <cell r="B423" t="str">
            <v>県央</v>
          </cell>
          <cell r="C423">
            <v>7</v>
          </cell>
          <cell r="E423" t="str">
            <v>厚木市立玉川中学校</v>
          </cell>
        </row>
        <row r="424">
          <cell r="A424">
            <v>7113</v>
          </cell>
          <cell r="B424" t="str">
            <v>県央</v>
          </cell>
          <cell r="C424">
            <v>7</v>
          </cell>
          <cell r="E424" t="str">
            <v>厚木市立東名中学校</v>
          </cell>
        </row>
        <row r="425">
          <cell r="A425">
            <v>7114</v>
          </cell>
          <cell r="B425" t="str">
            <v>県央</v>
          </cell>
          <cell r="C425">
            <v>7</v>
          </cell>
          <cell r="E425" t="str">
            <v>厚木市立南毛利中学校</v>
          </cell>
        </row>
        <row r="426">
          <cell r="A426">
            <v>7115</v>
          </cell>
          <cell r="B426" t="str">
            <v>県央</v>
          </cell>
          <cell r="C426">
            <v>7</v>
          </cell>
          <cell r="E426" t="str">
            <v>厚木市立藤塚中学校</v>
          </cell>
        </row>
        <row r="427">
          <cell r="A427">
            <v>7116</v>
          </cell>
          <cell r="B427" t="str">
            <v>県央</v>
          </cell>
          <cell r="C427">
            <v>7</v>
          </cell>
          <cell r="E427" t="str">
            <v>厚木市立睦合中学校</v>
          </cell>
        </row>
        <row r="428">
          <cell r="A428">
            <v>7117</v>
          </cell>
          <cell r="B428" t="str">
            <v>県央</v>
          </cell>
          <cell r="C428">
            <v>7</v>
          </cell>
          <cell r="E428" t="str">
            <v>厚木市立睦合東中学校</v>
          </cell>
        </row>
        <row r="429">
          <cell r="A429">
            <v>7118</v>
          </cell>
          <cell r="B429" t="str">
            <v>県央</v>
          </cell>
          <cell r="C429">
            <v>7</v>
          </cell>
          <cell r="E429" t="str">
            <v>厚木市立林中学校</v>
          </cell>
        </row>
        <row r="430">
          <cell r="A430">
            <v>7119</v>
          </cell>
          <cell r="B430" t="str">
            <v>県央</v>
          </cell>
          <cell r="C430">
            <v>7</v>
          </cell>
          <cell r="E430" t="str">
            <v>厚木市立森の里中学校</v>
          </cell>
        </row>
        <row r="431">
          <cell r="A431">
            <v>7120</v>
          </cell>
          <cell r="B431" t="str">
            <v>県央</v>
          </cell>
          <cell r="C431">
            <v>7</v>
          </cell>
          <cell r="E431" t="str">
            <v>厚木市立荻野中学校</v>
          </cell>
        </row>
        <row r="432">
          <cell r="A432">
            <v>7121</v>
          </cell>
          <cell r="B432" t="str">
            <v>県央</v>
          </cell>
          <cell r="C432">
            <v>7</v>
          </cell>
          <cell r="E432" t="str">
            <v>厚木市立小鮎中学校</v>
          </cell>
        </row>
        <row r="433">
          <cell r="A433">
            <v>7122</v>
          </cell>
          <cell r="B433" t="str">
            <v>県央</v>
          </cell>
          <cell r="C433">
            <v>7</v>
          </cell>
          <cell r="E433" t="str">
            <v>厚木市立相川中学校</v>
          </cell>
        </row>
        <row r="434">
          <cell r="A434">
            <v>7123</v>
          </cell>
          <cell r="B434" t="str">
            <v>県央</v>
          </cell>
          <cell r="C434">
            <v>7</v>
          </cell>
          <cell r="D434" t="str">
            <v>愛甲郡</v>
          </cell>
          <cell r="E434" t="str">
            <v>愛川町立愛川中学校</v>
          </cell>
        </row>
        <row r="435">
          <cell r="A435">
            <v>7124</v>
          </cell>
          <cell r="B435" t="str">
            <v>県央</v>
          </cell>
          <cell r="C435">
            <v>7</v>
          </cell>
          <cell r="E435" t="str">
            <v>愛川町立愛川中原中学校</v>
          </cell>
        </row>
        <row r="436">
          <cell r="A436">
            <v>7125</v>
          </cell>
          <cell r="B436" t="str">
            <v>県央</v>
          </cell>
          <cell r="C436">
            <v>7</v>
          </cell>
          <cell r="E436" t="str">
            <v>愛川町立愛川東中学校</v>
          </cell>
        </row>
        <row r="437">
          <cell r="A437">
            <v>7126</v>
          </cell>
          <cell r="B437" t="str">
            <v>県央</v>
          </cell>
          <cell r="C437">
            <v>7</v>
          </cell>
          <cell r="E437" t="str">
            <v>清川村立緑中学校</v>
          </cell>
        </row>
        <row r="438">
          <cell r="A438">
            <v>7127</v>
          </cell>
          <cell r="B438" t="str">
            <v>県央</v>
          </cell>
          <cell r="C438">
            <v>7</v>
          </cell>
          <cell r="E438" t="str">
            <v>清川村立宮ヶ瀬中学校</v>
          </cell>
        </row>
        <row r="439">
          <cell r="A439">
            <v>7128</v>
          </cell>
          <cell r="B439" t="str">
            <v>県央</v>
          </cell>
          <cell r="C439">
            <v>7</v>
          </cell>
          <cell r="D439" t="str">
            <v>座間市</v>
          </cell>
          <cell r="E439" t="str">
            <v>座間市立座間中学校</v>
          </cell>
        </row>
        <row r="440">
          <cell r="A440">
            <v>7129</v>
          </cell>
          <cell r="B440" t="str">
            <v>県央</v>
          </cell>
          <cell r="C440">
            <v>7</v>
          </cell>
          <cell r="E440" t="str">
            <v>座間市立西中学校</v>
          </cell>
        </row>
        <row r="441">
          <cell r="A441">
            <v>7130</v>
          </cell>
          <cell r="B441" t="str">
            <v>県央</v>
          </cell>
          <cell r="C441">
            <v>7</v>
          </cell>
          <cell r="E441" t="str">
            <v>座間市立東中学校</v>
          </cell>
        </row>
        <row r="442">
          <cell r="A442">
            <v>7131</v>
          </cell>
          <cell r="B442" t="str">
            <v>県央</v>
          </cell>
          <cell r="C442">
            <v>7</v>
          </cell>
          <cell r="E442" t="str">
            <v>座間市立栗原中学校</v>
          </cell>
        </row>
        <row r="443">
          <cell r="A443">
            <v>7132</v>
          </cell>
          <cell r="B443" t="str">
            <v>県央</v>
          </cell>
          <cell r="C443">
            <v>7</v>
          </cell>
          <cell r="E443" t="str">
            <v>座間市立相模中学校</v>
          </cell>
        </row>
        <row r="444">
          <cell r="A444">
            <v>7133</v>
          </cell>
          <cell r="B444" t="str">
            <v>県央</v>
          </cell>
          <cell r="C444">
            <v>7</v>
          </cell>
          <cell r="E444" t="str">
            <v>座間市立南中学校</v>
          </cell>
        </row>
        <row r="445">
          <cell r="A445">
            <v>7134</v>
          </cell>
          <cell r="B445" t="str">
            <v>県央</v>
          </cell>
          <cell r="C445">
            <v>7</v>
          </cell>
          <cell r="D445" t="str">
            <v>海老名市</v>
          </cell>
          <cell r="E445" t="str">
            <v>海老名市立有馬中学校</v>
          </cell>
        </row>
        <row r="446">
          <cell r="A446">
            <v>7135</v>
          </cell>
          <cell r="B446" t="str">
            <v>県央</v>
          </cell>
          <cell r="C446">
            <v>7</v>
          </cell>
          <cell r="E446" t="str">
            <v>海老名市立今泉中学校</v>
          </cell>
        </row>
        <row r="447">
          <cell r="A447">
            <v>7136</v>
          </cell>
          <cell r="B447" t="str">
            <v>県央</v>
          </cell>
          <cell r="C447">
            <v>7</v>
          </cell>
          <cell r="E447" t="str">
            <v>海老名市立海老名中学校</v>
          </cell>
        </row>
        <row r="448">
          <cell r="A448">
            <v>7137</v>
          </cell>
          <cell r="B448" t="str">
            <v>県央</v>
          </cell>
          <cell r="C448">
            <v>7</v>
          </cell>
          <cell r="E448" t="str">
            <v>海老名市立大谷中学校</v>
          </cell>
        </row>
        <row r="449">
          <cell r="A449">
            <v>7138</v>
          </cell>
          <cell r="B449" t="str">
            <v>県央</v>
          </cell>
          <cell r="C449">
            <v>7</v>
          </cell>
          <cell r="E449" t="str">
            <v>海老名市立海西中学校</v>
          </cell>
        </row>
        <row r="450">
          <cell r="A450">
            <v>7139</v>
          </cell>
          <cell r="B450" t="str">
            <v>県央</v>
          </cell>
          <cell r="C450">
            <v>7</v>
          </cell>
          <cell r="E450" t="str">
            <v>海老名市立柏ヶ谷中学校</v>
          </cell>
        </row>
        <row r="451">
          <cell r="A451">
            <v>7140</v>
          </cell>
          <cell r="B451" t="str">
            <v>県央</v>
          </cell>
          <cell r="C451">
            <v>7</v>
          </cell>
          <cell r="D451" t="str">
            <v>綾瀬市</v>
          </cell>
          <cell r="E451" t="str">
            <v>綾瀬市立綾瀬中学校</v>
          </cell>
        </row>
        <row r="452">
          <cell r="A452">
            <v>7141</v>
          </cell>
          <cell r="B452" t="str">
            <v>県央</v>
          </cell>
          <cell r="C452">
            <v>7</v>
          </cell>
          <cell r="E452" t="str">
            <v>綾瀬市立綾北中学校</v>
          </cell>
        </row>
        <row r="453">
          <cell r="A453">
            <v>7142</v>
          </cell>
          <cell r="B453" t="str">
            <v>県央</v>
          </cell>
          <cell r="C453">
            <v>7</v>
          </cell>
          <cell r="E453" t="str">
            <v>綾瀬市立城山中学校</v>
          </cell>
        </row>
        <row r="454">
          <cell r="A454">
            <v>7143</v>
          </cell>
          <cell r="B454" t="str">
            <v>県央</v>
          </cell>
          <cell r="C454">
            <v>7</v>
          </cell>
          <cell r="E454" t="str">
            <v>綾瀬市立北の台中学校</v>
          </cell>
        </row>
        <row r="455">
          <cell r="A455">
            <v>7144</v>
          </cell>
          <cell r="B455" t="str">
            <v>県央</v>
          </cell>
          <cell r="C455">
            <v>7</v>
          </cell>
          <cell r="E455" t="str">
            <v>綾瀬市立春日台中学校</v>
          </cell>
        </row>
        <row r="456">
          <cell r="A456">
            <v>7501</v>
          </cell>
          <cell r="B456" t="str">
            <v>県央</v>
          </cell>
          <cell r="C456">
            <v>7</v>
          </cell>
          <cell r="D456" t="str">
            <v>大和市</v>
          </cell>
          <cell r="E456" t="str">
            <v>聖セシリア女子中学校</v>
          </cell>
        </row>
        <row r="457">
          <cell r="A457">
            <v>8101</v>
          </cell>
          <cell r="B457" t="str">
            <v>県西</v>
          </cell>
          <cell r="C457">
            <v>8</v>
          </cell>
          <cell r="D457" t="str">
            <v>小田原市</v>
          </cell>
          <cell r="E457" t="str">
            <v>小田原市立城山中学校</v>
          </cell>
        </row>
        <row r="458">
          <cell r="A458">
            <v>8102</v>
          </cell>
          <cell r="B458" t="str">
            <v>県西</v>
          </cell>
          <cell r="C458">
            <v>8</v>
          </cell>
          <cell r="E458" t="str">
            <v>小田原市立白鴎中学校</v>
          </cell>
        </row>
        <row r="459">
          <cell r="A459">
            <v>8103</v>
          </cell>
          <cell r="B459" t="str">
            <v>県西</v>
          </cell>
          <cell r="C459">
            <v>8</v>
          </cell>
          <cell r="E459" t="str">
            <v>小田原市立白山中学校</v>
          </cell>
        </row>
        <row r="460">
          <cell r="A460">
            <v>8104</v>
          </cell>
          <cell r="B460" t="str">
            <v>県西</v>
          </cell>
          <cell r="C460">
            <v>8</v>
          </cell>
          <cell r="E460" t="str">
            <v>小田原市立城南中学校</v>
          </cell>
        </row>
        <row r="461">
          <cell r="A461">
            <v>8105</v>
          </cell>
          <cell r="B461" t="str">
            <v>県西</v>
          </cell>
          <cell r="C461">
            <v>8</v>
          </cell>
          <cell r="E461" t="str">
            <v>小田原市立鴨宮中学校</v>
          </cell>
        </row>
        <row r="462">
          <cell r="A462">
            <v>8106</v>
          </cell>
          <cell r="B462" t="str">
            <v>県西</v>
          </cell>
          <cell r="C462">
            <v>8</v>
          </cell>
          <cell r="E462" t="str">
            <v>小田原市立千代中学校</v>
          </cell>
        </row>
        <row r="463">
          <cell r="A463">
            <v>8107</v>
          </cell>
          <cell r="B463" t="str">
            <v>県西</v>
          </cell>
          <cell r="C463">
            <v>8</v>
          </cell>
          <cell r="E463" t="str">
            <v>小田原市立国府津中学校</v>
          </cell>
        </row>
        <row r="464">
          <cell r="A464">
            <v>8108</v>
          </cell>
          <cell r="B464" t="str">
            <v>県西</v>
          </cell>
          <cell r="C464">
            <v>8</v>
          </cell>
          <cell r="E464" t="str">
            <v>小田原市立酒匂中学校</v>
          </cell>
        </row>
        <row r="465">
          <cell r="A465">
            <v>8109</v>
          </cell>
          <cell r="B465" t="str">
            <v>県西</v>
          </cell>
          <cell r="C465">
            <v>8</v>
          </cell>
          <cell r="E465" t="str">
            <v>小田原市立泉中学校</v>
          </cell>
        </row>
        <row r="466">
          <cell r="A466">
            <v>8110</v>
          </cell>
          <cell r="B466" t="str">
            <v>県西</v>
          </cell>
          <cell r="C466">
            <v>8</v>
          </cell>
          <cell r="E466" t="str">
            <v>小田原市立城北中学校</v>
          </cell>
        </row>
        <row r="467">
          <cell r="A467">
            <v>8111</v>
          </cell>
          <cell r="B467" t="str">
            <v>県西</v>
          </cell>
          <cell r="C467">
            <v>8</v>
          </cell>
          <cell r="E467" t="str">
            <v>小田原市立橘中学校</v>
          </cell>
        </row>
        <row r="468">
          <cell r="A468">
            <v>8112</v>
          </cell>
          <cell r="B468" t="str">
            <v>県西</v>
          </cell>
          <cell r="C468">
            <v>8</v>
          </cell>
          <cell r="D468" t="str">
            <v>南足柄市</v>
          </cell>
          <cell r="E468" t="str">
            <v>南足柄市立岡本中学校</v>
          </cell>
        </row>
        <row r="469">
          <cell r="A469">
            <v>8113</v>
          </cell>
          <cell r="B469" t="str">
            <v>県西</v>
          </cell>
          <cell r="C469">
            <v>8</v>
          </cell>
          <cell r="E469" t="str">
            <v>南足柄市立足柄台中学校</v>
          </cell>
        </row>
        <row r="470">
          <cell r="A470">
            <v>8114</v>
          </cell>
          <cell r="B470" t="str">
            <v>県西</v>
          </cell>
          <cell r="C470">
            <v>8</v>
          </cell>
          <cell r="E470" t="str">
            <v>南足柄市立南足柄中学校</v>
          </cell>
        </row>
        <row r="471">
          <cell r="A471">
            <v>8115</v>
          </cell>
          <cell r="B471" t="str">
            <v>県西</v>
          </cell>
          <cell r="C471">
            <v>8</v>
          </cell>
          <cell r="D471" t="str">
            <v>足柄上郡</v>
          </cell>
          <cell r="E471" t="str">
            <v>中井町立中井中学校</v>
          </cell>
        </row>
        <row r="472">
          <cell r="A472">
            <v>8116</v>
          </cell>
          <cell r="B472" t="str">
            <v>県西</v>
          </cell>
          <cell r="C472">
            <v>8</v>
          </cell>
          <cell r="E472" t="str">
            <v>大井町立湘光中学校</v>
          </cell>
        </row>
        <row r="473">
          <cell r="A473">
            <v>8117</v>
          </cell>
          <cell r="B473" t="str">
            <v>県西</v>
          </cell>
          <cell r="C473">
            <v>8</v>
          </cell>
          <cell r="E473" t="str">
            <v>松田町立松田中学校</v>
          </cell>
        </row>
        <row r="474">
          <cell r="A474">
            <v>8118</v>
          </cell>
          <cell r="B474" t="str">
            <v>県西</v>
          </cell>
          <cell r="C474">
            <v>8</v>
          </cell>
          <cell r="E474" t="str">
            <v>松田町立寄中学校</v>
          </cell>
        </row>
        <row r="475">
          <cell r="A475">
            <v>8119</v>
          </cell>
          <cell r="B475" t="str">
            <v>県西</v>
          </cell>
          <cell r="C475">
            <v>8</v>
          </cell>
          <cell r="E475" t="str">
            <v>山北町立三保中学校</v>
          </cell>
        </row>
        <row r="476">
          <cell r="A476">
            <v>8120</v>
          </cell>
          <cell r="B476" t="str">
            <v>県西</v>
          </cell>
          <cell r="C476">
            <v>8</v>
          </cell>
          <cell r="E476" t="str">
            <v>山北町立山北中学校</v>
          </cell>
        </row>
        <row r="477">
          <cell r="A477">
            <v>8121</v>
          </cell>
          <cell r="B477" t="str">
            <v>県西</v>
          </cell>
          <cell r="C477">
            <v>8</v>
          </cell>
          <cell r="E477" t="str">
            <v>山北町立清水中学校</v>
          </cell>
        </row>
        <row r="478">
          <cell r="A478">
            <v>8122</v>
          </cell>
          <cell r="B478" t="str">
            <v>県西</v>
          </cell>
          <cell r="C478">
            <v>8</v>
          </cell>
          <cell r="E478" t="str">
            <v>開成町立文命中学校</v>
          </cell>
        </row>
        <row r="479">
          <cell r="A479">
            <v>8123</v>
          </cell>
          <cell r="B479" t="str">
            <v>県西</v>
          </cell>
          <cell r="C479">
            <v>8</v>
          </cell>
          <cell r="D479" t="str">
            <v>足柄下郡</v>
          </cell>
          <cell r="E479" t="str">
            <v>箱根町立箱根中学校</v>
          </cell>
        </row>
        <row r="480">
          <cell r="A480">
            <v>8124</v>
          </cell>
          <cell r="B480" t="str">
            <v>県西</v>
          </cell>
          <cell r="C480">
            <v>8</v>
          </cell>
          <cell r="E480" t="str">
            <v>真鶴町立真鶴中学校</v>
          </cell>
        </row>
        <row r="481">
          <cell r="A481">
            <v>8125</v>
          </cell>
          <cell r="B481" t="str">
            <v>県西</v>
          </cell>
          <cell r="C481">
            <v>8</v>
          </cell>
          <cell r="E481" t="str">
            <v>湯河原町立湯河原中学校</v>
          </cell>
        </row>
        <row r="482">
          <cell r="A482">
            <v>8501</v>
          </cell>
          <cell r="B482" t="str">
            <v>県西</v>
          </cell>
          <cell r="C482">
            <v>8</v>
          </cell>
          <cell r="D482" t="str">
            <v>小田原市</v>
          </cell>
          <cell r="E482" t="str">
            <v>相洋中学校</v>
          </cell>
        </row>
        <row r="483">
          <cell r="A483">
            <v>8502</v>
          </cell>
          <cell r="B483" t="str">
            <v>県西</v>
          </cell>
          <cell r="C483">
            <v>8</v>
          </cell>
          <cell r="D483" t="str">
            <v>足柄下郡</v>
          </cell>
          <cell r="E483" t="str">
            <v>函嶺白百合学園中学校</v>
          </cell>
        </row>
      </sheetData>
      <sheetData sheetId="1">
        <row r="1">
          <cell r="B1" t="str">
            <v>２０１８（平成３０）年度
神奈川県中学校バレーボール部活動普及・育成事業
（指導者研修会兼新人研修会）参加申込書</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BI490"/>
  <sheetViews>
    <sheetView showZeros="0" view="pageBreakPreview" topLeftCell="B1" zoomScale="70" zoomScaleNormal="100" zoomScaleSheetLayoutView="70" workbookViewId="0">
      <selection activeCell="B1" sqref="B1"/>
    </sheetView>
  </sheetViews>
  <sheetFormatPr defaultColWidth="38.375" defaultRowHeight="14.25"/>
  <cols>
    <col min="1" max="1" width="7.5" style="34" hidden="1" customWidth="1"/>
    <col min="2" max="2" width="6.25" style="34" customWidth="1"/>
    <col min="3" max="3" width="2.375" style="11" hidden="1" customWidth="1"/>
    <col min="4" max="4" width="10.375" style="11" hidden="1" customWidth="1"/>
    <col min="5" max="5" width="30" style="11" customWidth="1"/>
    <col min="6" max="6" width="4.125" style="35" hidden="1" customWidth="1"/>
    <col min="7" max="7" width="7.5" style="34" customWidth="1"/>
    <col min="8" max="8" width="6.25" style="34" customWidth="1"/>
    <col min="9" max="9" width="2.375" style="11" hidden="1" customWidth="1"/>
    <col min="10" max="10" width="10.375" style="11" hidden="1" customWidth="1"/>
    <col min="11" max="11" width="30" style="11" customWidth="1"/>
    <col min="12" max="12" width="4.125" style="35" hidden="1" customWidth="1"/>
    <col min="13" max="13" width="7.5" style="34" customWidth="1"/>
    <col min="14" max="14" width="6.25" style="11" customWidth="1"/>
    <col min="15" max="15" width="2.375" style="11" hidden="1" customWidth="1"/>
    <col min="16" max="16" width="10.375" style="11" hidden="1" customWidth="1"/>
    <col min="17" max="17" width="30" style="11" customWidth="1"/>
    <col min="18" max="18" width="4.125" style="11" hidden="1" customWidth="1"/>
    <col min="19" max="19" width="7.5" style="11" customWidth="1"/>
    <col min="20" max="20" width="6.25" style="11" customWidth="1"/>
    <col min="21" max="21" width="2.375" style="11" hidden="1" customWidth="1"/>
    <col min="22" max="22" width="10.375" style="11" hidden="1" customWidth="1"/>
    <col min="23" max="23" width="30" style="11" customWidth="1"/>
    <col min="24" max="24" width="4.125" style="11" hidden="1" customWidth="1"/>
    <col min="25" max="25" width="7.5" style="11" customWidth="1"/>
    <col min="26" max="26" width="6.25" style="11" customWidth="1"/>
    <col min="27" max="27" width="2.375" style="11" hidden="1" customWidth="1"/>
    <col min="28" max="28" width="10.375" style="11" hidden="1" customWidth="1"/>
    <col min="29" max="29" width="30" style="11" customWidth="1"/>
    <col min="30" max="30" width="4.125" style="11" hidden="1" customWidth="1"/>
    <col min="31" max="31" width="7.5" style="11" customWidth="1"/>
    <col min="32" max="32" width="6.25" style="11" customWidth="1"/>
    <col min="33" max="33" width="2.375" style="11" hidden="1" customWidth="1"/>
    <col min="34" max="34" width="10.375" style="11" hidden="1" customWidth="1"/>
    <col min="35" max="35" width="30" style="11" customWidth="1"/>
    <col min="36" max="36" width="4.125" style="11" hidden="1" customWidth="1"/>
    <col min="37" max="37" width="7.5" style="11" customWidth="1"/>
    <col min="38" max="38" width="6.25" style="11" customWidth="1"/>
    <col min="39" max="39" width="2.375" style="11" hidden="1" customWidth="1"/>
    <col min="40" max="40" width="10.375" style="11" hidden="1" customWidth="1"/>
    <col min="41" max="41" width="30" style="11" customWidth="1"/>
    <col min="42" max="42" width="4.125" style="11" hidden="1" customWidth="1"/>
    <col min="43" max="43" width="7.5" style="11" customWidth="1"/>
    <col min="44" max="44" width="6.25" style="11" customWidth="1"/>
    <col min="45" max="45" width="2.375" style="11" hidden="1" customWidth="1"/>
    <col min="46" max="46" width="10.375" style="11" hidden="1" customWidth="1"/>
    <col min="47" max="47" width="30" style="11" customWidth="1"/>
    <col min="48" max="48" width="4.125" style="11" hidden="1" customWidth="1"/>
    <col min="49" max="49" width="7.5" style="11" customWidth="1"/>
    <col min="50" max="50" width="6.25" style="11" customWidth="1"/>
    <col min="51" max="51" width="2.375" style="11" hidden="1" customWidth="1"/>
    <col min="52" max="52" width="10.375" style="11" hidden="1" customWidth="1"/>
    <col min="53" max="53" width="30" style="11" customWidth="1"/>
    <col min="54" max="54" width="4.125" style="11" hidden="1" customWidth="1"/>
    <col min="55" max="55" width="7.5" style="11" customWidth="1"/>
    <col min="56" max="56" width="6.25" style="11" customWidth="1"/>
    <col min="57" max="57" width="2.375" style="11" hidden="1" customWidth="1"/>
    <col min="58" max="58" width="10.375" style="11" hidden="1" customWidth="1"/>
    <col min="59" max="59" width="30" style="11" customWidth="1"/>
    <col min="60" max="60" width="4.125" style="11" hidden="1" customWidth="1"/>
    <col min="61" max="61" width="7.5" style="11" customWidth="1"/>
    <col min="62" max="62" width="24.25" style="11" customWidth="1"/>
    <col min="63" max="63" width="8.5" style="11" bestFit="1" customWidth="1"/>
    <col min="64" max="64" width="2.375" style="11" customWidth="1"/>
    <col min="65" max="65" width="10.375" style="11" customWidth="1"/>
    <col min="66" max="66" width="41.875" style="11" bestFit="1" customWidth="1"/>
    <col min="67" max="67" width="4.125" style="11" customWidth="1"/>
    <col min="68" max="68" width="10.375" style="11" bestFit="1" customWidth="1"/>
    <col min="69" max="69" width="24.25" style="11" customWidth="1"/>
    <col min="70" max="70" width="8.5" style="11" bestFit="1" customWidth="1"/>
    <col min="71" max="71" width="2.375" style="11" customWidth="1"/>
    <col min="72" max="72" width="10.375" style="11" customWidth="1"/>
    <col min="73" max="73" width="41.875" style="11" bestFit="1" customWidth="1"/>
    <col min="74" max="74" width="4.125" style="11" customWidth="1"/>
    <col min="75" max="75" width="10.375" style="11" bestFit="1" customWidth="1"/>
    <col min="76" max="76" width="24.25" style="11" customWidth="1"/>
    <col min="77" max="77" width="8.5" style="11" bestFit="1" customWidth="1"/>
    <col min="78" max="78" width="2.375" style="11" customWidth="1"/>
    <col min="79" max="79" width="10.375" style="11" customWidth="1"/>
    <col min="80" max="80" width="41.875" style="11" bestFit="1" customWidth="1"/>
    <col min="81" max="81" width="4.125" style="11" customWidth="1"/>
    <col min="82" max="82" width="10.375" style="11" bestFit="1" customWidth="1"/>
    <col min="83" max="16384" width="38.375" style="11"/>
  </cols>
  <sheetData>
    <row r="1" spans="1:61" ht="16.5" customHeight="1">
      <c r="A1" s="6" t="s">
        <v>549</v>
      </c>
      <c r="B1" s="7" t="s">
        <v>550</v>
      </c>
      <c r="C1" s="8"/>
      <c r="D1" s="8"/>
      <c r="E1" s="9" t="s">
        <v>551</v>
      </c>
      <c r="F1" s="10"/>
      <c r="G1" s="6" t="s">
        <v>549</v>
      </c>
      <c r="H1" s="7" t="s">
        <v>550</v>
      </c>
      <c r="I1" s="8"/>
      <c r="J1" s="8"/>
      <c r="K1" s="9" t="s">
        <v>551</v>
      </c>
      <c r="L1" s="10"/>
      <c r="M1" s="6" t="s">
        <v>549</v>
      </c>
      <c r="N1" s="7" t="s">
        <v>550</v>
      </c>
      <c r="O1" s="8"/>
      <c r="P1" s="8"/>
      <c r="Q1" s="9" t="s">
        <v>551</v>
      </c>
      <c r="R1" s="10"/>
      <c r="S1" s="6" t="s">
        <v>549</v>
      </c>
      <c r="T1" s="7" t="s">
        <v>550</v>
      </c>
      <c r="U1" s="8"/>
      <c r="V1" s="8"/>
      <c r="W1" s="9" t="s">
        <v>551</v>
      </c>
      <c r="X1" s="10"/>
      <c r="Y1" s="6" t="s">
        <v>549</v>
      </c>
      <c r="Z1" s="7" t="s">
        <v>550</v>
      </c>
      <c r="AA1" s="8"/>
      <c r="AB1" s="8"/>
      <c r="AC1" s="9" t="s">
        <v>551</v>
      </c>
      <c r="AD1" s="10"/>
      <c r="AE1" s="6" t="s">
        <v>549</v>
      </c>
      <c r="AF1" s="7" t="s">
        <v>550</v>
      </c>
      <c r="AG1" s="8"/>
      <c r="AH1" s="8"/>
      <c r="AI1" s="9" t="s">
        <v>551</v>
      </c>
      <c r="AJ1" s="10"/>
      <c r="AK1" s="6" t="s">
        <v>549</v>
      </c>
      <c r="AL1" s="7" t="s">
        <v>550</v>
      </c>
      <c r="AM1" s="8"/>
      <c r="AN1" s="8"/>
      <c r="AO1" s="9" t="s">
        <v>551</v>
      </c>
      <c r="AP1" s="10"/>
      <c r="AQ1" s="6" t="s">
        <v>549</v>
      </c>
      <c r="AR1" s="7" t="s">
        <v>550</v>
      </c>
      <c r="AS1" s="8"/>
      <c r="AT1" s="8"/>
      <c r="AU1" s="9" t="s">
        <v>551</v>
      </c>
      <c r="AV1" s="10"/>
      <c r="AW1" s="6" t="s">
        <v>549</v>
      </c>
      <c r="AX1" s="7" t="s">
        <v>550</v>
      </c>
      <c r="AY1" s="8"/>
      <c r="AZ1" s="8"/>
      <c r="BA1" s="9" t="s">
        <v>551</v>
      </c>
      <c r="BB1" s="10"/>
      <c r="BC1" s="6" t="s">
        <v>549</v>
      </c>
      <c r="BD1" s="7" t="s">
        <v>550</v>
      </c>
      <c r="BE1" s="8"/>
      <c r="BF1" s="8"/>
      <c r="BG1" s="9" t="s">
        <v>551</v>
      </c>
      <c r="BH1" s="10"/>
      <c r="BI1" s="6" t="s">
        <v>549</v>
      </c>
    </row>
    <row r="2" spans="1:61" ht="16.5" customHeight="1">
      <c r="A2" s="12">
        <v>1101</v>
      </c>
      <c r="B2" s="13" t="s">
        <v>552</v>
      </c>
      <c r="C2" s="14">
        <v>1</v>
      </c>
      <c r="D2" s="14" t="s">
        <v>17</v>
      </c>
      <c r="E2" s="14" t="s">
        <v>18</v>
      </c>
      <c r="F2" s="15">
        <v>101</v>
      </c>
      <c r="G2" s="16" t="str">
        <f t="shared" ref="G2:G65" si="0">CONCATENATE(C2,F2)</f>
        <v>1101</v>
      </c>
      <c r="H2" s="13" t="str">
        <f t="shared" ref="H2:M33" si="1">B52</f>
        <v>横浜</v>
      </c>
      <c r="I2" s="14">
        <f t="shared" si="1"/>
        <v>1</v>
      </c>
      <c r="J2" s="14">
        <f t="shared" si="1"/>
        <v>0</v>
      </c>
      <c r="K2" s="14" t="str">
        <f t="shared" si="1"/>
        <v>横浜市立もえぎ野中学校</v>
      </c>
      <c r="L2" s="15">
        <f t="shared" si="1"/>
        <v>151</v>
      </c>
      <c r="M2" s="16" t="str">
        <f t="shared" si="1"/>
        <v>1151</v>
      </c>
      <c r="N2" s="13" t="str">
        <f t="shared" ref="N2:S33" si="2">B102</f>
        <v>横浜</v>
      </c>
      <c r="O2" s="14">
        <f t="shared" si="2"/>
        <v>1</v>
      </c>
      <c r="P2" s="14">
        <f t="shared" si="2"/>
        <v>0</v>
      </c>
      <c r="Q2" s="14" t="str">
        <f t="shared" si="2"/>
        <v>横浜市立芹が谷中学校</v>
      </c>
      <c r="R2" s="15">
        <f t="shared" si="2"/>
        <v>201</v>
      </c>
      <c r="S2" s="16" t="str">
        <f t="shared" si="2"/>
        <v>1201</v>
      </c>
      <c r="T2" s="13" t="str">
        <f t="shared" ref="T2:Y33" si="3">B151</f>
        <v>横浜</v>
      </c>
      <c r="U2" s="14">
        <f t="shared" si="3"/>
        <v>1</v>
      </c>
      <c r="V2" s="14" t="str">
        <f t="shared" si="3"/>
        <v>鶴見区</v>
      </c>
      <c r="W2" s="14" t="str">
        <f t="shared" si="3"/>
        <v>聖ヨゼフ学園中学校</v>
      </c>
      <c r="X2" s="15">
        <f t="shared" si="3"/>
        <v>501</v>
      </c>
      <c r="Y2" s="16" t="str">
        <f t="shared" si="3"/>
        <v>1501</v>
      </c>
      <c r="Z2" s="13" t="str">
        <f t="shared" ref="Z2:AE2" si="4">B201</f>
        <v>川崎</v>
      </c>
      <c r="AA2" s="14">
        <f t="shared" si="4"/>
        <v>2</v>
      </c>
      <c r="AB2" s="14">
        <f t="shared" si="4"/>
        <v>0</v>
      </c>
      <c r="AC2" s="14" t="str">
        <f t="shared" si="4"/>
        <v>川崎市立玉川中学校</v>
      </c>
      <c r="AD2" s="15">
        <f t="shared" si="4"/>
        <v>118</v>
      </c>
      <c r="AE2" s="16" t="str">
        <f t="shared" si="4"/>
        <v>2118</v>
      </c>
      <c r="AF2" s="13" t="str">
        <f t="shared" ref="AF2:AK2" si="5">B251</f>
        <v>相模原</v>
      </c>
      <c r="AG2" s="14">
        <f t="shared" si="5"/>
        <v>3</v>
      </c>
      <c r="AH2" s="14">
        <f t="shared" si="5"/>
        <v>0</v>
      </c>
      <c r="AI2" s="14" t="str">
        <f t="shared" si="5"/>
        <v>相模原市立鳥屋中学校</v>
      </c>
      <c r="AJ2" s="15">
        <f t="shared" si="5"/>
        <v>110</v>
      </c>
      <c r="AK2" s="16" t="str">
        <f t="shared" si="5"/>
        <v>3110</v>
      </c>
      <c r="AL2" s="13" t="str">
        <f t="shared" ref="AL2:AQ2" si="6">B301</f>
        <v>横須賀</v>
      </c>
      <c r="AM2" s="14">
        <f t="shared" si="6"/>
        <v>4</v>
      </c>
      <c r="AN2" s="14">
        <f t="shared" si="6"/>
        <v>0</v>
      </c>
      <c r="AO2" s="14" t="str">
        <f t="shared" si="6"/>
        <v>横須賀市立馬堀中学校</v>
      </c>
      <c r="AP2" s="15">
        <f t="shared" si="6"/>
        <v>119</v>
      </c>
      <c r="AQ2" s="16" t="str">
        <f t="shared" si="6"/>
        <v>4119</v>
      </c>
      <c r="AR2" s="13" t="str">
        <f t="shared" ref="AR2:AW2" si="7">B351</f>
        <v>湘南</v>
      </c>
      <c r="AS2" s="14">
        <f t="shared" si="7"/>
        <v>5</v>
      </c>
      <c r="AT2" s="14">
        <f t="shared" si="7"/>
        <v>0</v>
      </c>
      <c r="AU2" s="14" t="str">
        <f t="shared" si="7"/>
        <v>茅ヶ崎市立西浜中学校</v>
      </c>
      <c r="AV2" s="15">
        <f t="shared" si="7"/>
        <v>133</v>
      </c>
      <c r="AW2" s="16" t="str">
        <f t="shared" si="7"/>
        <v>5133</v>
      </c>
      <c r="AX2" s="13" t="str">
        <f t="shared" ref="AX2:BC2" si="8">B401</f>
        <v>中</v>
      </c>
      <c r="AY2" s="14">
        <f t="shared" si="8"/>
        <v>6</v>
      </c>
      <c r="AZ2" s="14">
        <f t="shared" si="8"/>
        <v>0</v>
      </c>
      <c r="BA2" s="14" t="str">
        <f t="shared" si="8"/>
        <v>秦野市立南が丘中学校</v>
      </c>
      <c r="BB2" s="15">
        <f t="shared" si="8"/>
        <v>125</v>
      </c>
      <c r="BC2" s="16" t="str">
        <f t="shared" si="8"/>
        <v>6125</v>
      </c>
      <c r="BD2" s="13" t="str">
        <f t="shared" ref="BD2:BI2" si="9">B451</f>
        <v>県央</v>
      </c>
      <c r="BE2" s="14">
        <f t="shared" si="9"/>
        <v>7</v>
      </c>
      <c r="BF2" s="14" t="str">
        <f t="shared" si="9"/>
        <v>綾瀬市</v>
      </c>
      <c r="BG2" s="14" t="str">
        <f t="shared" si="9"/>
        <v>綾瀬市立綾瀬中学校</v>
      </c>
      <c r="BH2" s="15">
        <f t="shared" si="9"/>
        <v>140</v>
      </c>
      <c r="BI2" s="16" t="str">
        <f t="shared" si="9"/>
        <v>7140</v>
      </c>
    </row>
    <row r="3" spans="1:61" ht="16.5" customHeight="1">
      <c r="A3" s="17">
        <v>1102</v>
      </c>
      <c r="B3" s="18" t="s">
        <v>553</v>
      </c>
      <c r="C3" s="19">
        <v>1</v>
      </c>
      <c r="D3" s="19"/>
      <c r="E3" s="19" t="s">
        <v>19</v>
      </c>
      <c r="F3" s="20">
        <v>102</v>
      </c>
      <c r="G3" s="21" t="str">
        <f t="shared" si="0"/>
        <v>1102</v>
      </c>
      <c r="H3" s="18" t="str">
        <f t="shared" si="1"/>
        <v>横浜</v>
      </c>
      <c r="I3" s="19">
        <f t="shared" si="1"/>
        <v>1</v>
      </c>
      <c r="J3" s="19">
        <f t="shared" si="1"/>
        <v>0</v>
      </c>
      <c r="K3" s="19" t="str">
        <f t="shared" si="1"/>
        <v>横浜市立山内中学校</v>
      </c>
      <c r="L3" s="20">
        <f t="shared" si="1"/>
        <v>152</v>
      </c>
      <c r="M3" s="21" t="str">
        <f t="shared" si="1"/>
        <v>1152</v>
      </c>
      <c r="N3" s="18" t="str">
        <f t="shared" si="2"/>
        <v>横浜</v>
      </c>
      <c r="O3" s="19">
        <f t="shared" si="2"/>
        <v>1</v>
      </c>
      <c r="P3" s="19">
        <f t="shared" si="2"/>
        <v>0</v>
      </c>
      <c r="Q3" s="19" t="str">
        <f t="shared" si="2"/>
        <v>横浜市立港南台第一中学校</v>
      </c>
      <c r="R3" s="20">
        <f t="shared" si="2"/>
        <v>202</v>
      </c>
      <c r="S3" s="21" t="str">
        <f t="shared" si="2"/>
        <v>1202</v>
      </c>
      <c r="T3" s="18" t="str">
        <f t="shared" si="3"/>
        <v>横浜</v>
      </c>
      <c r="U3" s="19">
        <f t="shared" si="3"/>
        <v>1</v>
      </c>
      <c r="V3" s="19">
        <f t="shared" si="3"/>
        <v>0</v>
      </c>
      <c r="W3" s="19" t="str">
        <f t="shared" si="3"/>
        <v>橘学苑中学校</v>
      </c>
      <c r="X3" s="20">
        <f t="shared" si="3"/>
        <v>502</v>
      </c>
      <c r="Y3" s="21" t="str">
        <f t="shared" si="3"/>
        <v>1502</v>
      </c>
      <c r="Z3" s="18" t="str">
        <f t="shared" ref="Z3:AE3" si="10">B202</f>
        <v>川崎</v>
      </c>
      <c r="AA3" s="19">
        <f t="shared" si="10"/>
        <v>2</v>
      </c>
      <c r="AB3" s="19">
        <f t="shared" si="10"/>
        <v>0</v>
      </c>
      <c r="AC3" s="19" t="str">
        <f t="shared" si="10"/>
        <v>川崎市立中原中学校</v>
      </c>
      <c r="AD3" s="20">
        <f t="shared" si="10"/>
        <v>119</v>
      </c>
      <c r="AE3" s="21" t="str">
        <f t="shared" si="10"/>
        <v>2119</v>
      </c>
      <c r="AF3" s="18" t="str">
        <f t="shared" ref="AF3:AK3" si="11">B252</f>
        <v>相模原</v>
      </c>
      <c r="AG3" s="19">
        <f t="shared" si="11"/>
        <v>3</v>
      </c>
      <c r="AH3" s="19">
        <f t="shared" si="11"/>
        <v>0</v>
      </c>
      <c r="AI3" s="19" t="str">
        <f t="shared" si="11"/>
        <v>相模原市立中沢中学校</v>
      </c>
      <c r="AJ3" s="20">
        <f t="shared" si="11"/>
        <v>111</v>
      </c>
      <c r="AK3" s="21" t="str">
        <f t="shared" si="11"/>
        <v>3111</v>
      </c>
      <c r="AL3" s="18" t="str">
        <f t="shared" ref="AL3:AQ3" si="12">B302</f>
        <v>横須賀</v>
      </c>
      <c r="AM3" s="19">
        <f t="shared" si="12"/>
        <v>4</v>
      </c>
      <c r="AN3" s="19">
        <f t="shared" si="12"/>
        <v>0</v>
      </c>
      <c r="AO3" s="19" t="str">
        <f t="shared" si="12"/>
        <v>横須賀市立不入斗中学校</v>
      </c>
      <c r="AP3" s="20">
        <f t="shared" si="12"/>
        <v>120</v>
      </c>
      <c r="AQ3" s="21" t="str">
        <f t="shared" si="12"/>
        <v>4120</v>
      </c>
      <c r="AR3" s="18" t="str">
        <f t="shared" ref="AR3:AW3" si="13">B352</f>
        <v>湘南</v>
      </c>
      <c r="AS3" s="19">
        <f t="shared" si="13"/>
        <v>5</v>
      </c>
      <c r="AT3" s="19">
        <f t="shared" si="13"/>
        <v>0</v>
      </c>
      <c r="AU3" s="19" t="str">
        <f t="shared" si="13"/>
        <v>茅ヶ崎市立赤羽根中学校</v>
      </c>
      <c r="AV3" s="20">
        <f t="shared" si="13"/>
        <v>134</v>
      </c>
      <c r="AW3" s="21" t="str">
        <f t="shared" si="13"/>
        <v>5134</v>
      </c>
      <c r="AX3" s="18" t="str">
        <f t="shared" ref="AX3:BC3" si="14">B402</f>
        <v>中</v>
      </c>
      <c r="AY3" s="19">
        <f t="shared" si="14"/>
        <v>6</v>
      </c>
      <c r="AZ3" s="19" t="str">
        <f t="shared" si="14"/>
        <v>伊勢原市</v>
      </c>
      <c r="BA3" s="19" t="str">
        <f t="shared" si="14"/>
        <v>伊勢原市立伊勢原中学校</v>
      </c>
      <c r="BB3" s="20">
        <f t="shared" si="14"/>
        <v>126</v>
      </c>
      <c r="BC3" s="21" t="str">
        <f t="shared" si="14"/>
        <v>6126</v>
      </c>
      <c r="BD3" s="18" t="str">
        <f t="shared" ref="BD3:BI3" si="15">B452</f>
        <v>県央</v>
      </c>
      <c r="BE3" s="19">
        <f t="shared" si="15"/>
        <v>7</v>
      </c>
      <c r="BF3" s="19">
        <f t="shared" si="15"/>
        <v>0</v>
      </c>
      <c r="BG3" s="19" t="str">
        <f t="shared" si="15"/>
        <v>綾瀬市立綾北中学校</v>
      </c>
      <c r="BH3" s="20">
        <f t="shared" si="15"/>
        <v>141</v>
      </c>
      <c r="BI3" s="21" t="str">
        <f t="shared" si="15"/>
        <v>7141</v>
      </c>
    </row>
    <row r="4" spans="1:61" ht="16.5" customHeight="1">
      <c r="A4" s="17">
        <v>1103</v>
      </c>
      <c r="B4" s="18" t="s">
        <v>553</v>
      </c>
      <c r="C4" s="19">
        <v>1</v>
      </c>
      <c r="D4" s="19"/>
      <c r="E4" s="19" t="s">
        <v>20</v>
      </c>
      <c r="F4" s="20">
        <v>103</v>
      </c>
      <c r="G4" s="21" t="str">
        <f t="shared" si="0"/>
        <v>1103</v>
      </c>
      <c r="H4" s="18" t="str">
        <f t="shared" si="1"/>
        <v>横浜</v>
      </c>
      <c r="I4" s="19">
        <f t="shared" si="1"/>
        <v>1</v>
      </c>
      <c r="J4" s="19">
        <f t="shared" si="1"/>
        <v>0</v>
      </c>
      <c r="K4" s="19" t="str">
        <f t="shared" si="1"/>
        <v>横浜市立谷本中学校</v>
      </c>
      <c r="L4" s="20">
        <f t="shared" si="1"/>
        <v>153</v>
      </c>
      <c r="M4" s="21" t="str">
        <f t="shared" si="1"/>
        <v>1153</v>
      </c>
      <c r="N4" s="18" t="str">
        <f t="shared" si="2"/>
        <v>横浜</v>
      </c>
      <c r="O4" s="19">
        <f t="shared" si="2"/>
        <v>1</v>
      </c>
      <c r="P4" s="19">
        <f t="shared" si="2"/>
        <v>0</v>
      </c>
      <c r="Q4" s="19" t="str">
        <f t="shared" si="2"/>
        <v>横浜市立港南中学校</v>
      </c>
      <c r="R4" s="20">
        <f t="shared" si="2"/>
        <v>203</v>
      </c>
      <c r="S4" s="21" t="str">
        <f t="shared" si="2"/>
        <v>1203</v>
      </c>
      <c r="T4" s="18" t="str">
        <f t="shared" si="3"/>
        <v>横浜</v>
      </c>
      <c r="U4" s="19">
        <f t="shared" si="3"/>
        <v>1</v>
      </c>
      <c r="V4" s="19">
        <f t="shared" si="3"/>
        <v>0</v>
      </c>
      <c r="W4" s="19" t="str">
        <f t="shared" si="3"/>
        <v>鶴見大学附属中学校</v>
      </c>
      <c r="X4" s="20">
        <f t="shared" si="3"/>
        <v>503</v>
      </c>
      <c r="Y4" s="21" t="str">
        <f t="shared" si="3"/>
        <v>1503</v>
      </c>
      <c r="Z4" s="18" t="str">
        <f t="shared" ref="Z4:AE4" si="16">B203</f>
        <v>川崎</v>
      </c>
      <c r="AA4" s="19">
        <f t="shared" si="16"/>
        <v>2</v>
      </c>
      <c r="AB4" s="19">
        <f t="shared" si="16"/>
        <v>0</v>
      </c>
      <c r="AC4" s="19" t="str">
        <f t="shared" si="16"/>
        <v>川崎市立西中原中学校</v>
      </c>
      <c r="AD4" s="20">
        <f t="shared" si="16"/>
        <v>120</v>
      </c>
      <c r="AE4" s="21" t="str">
        <f t="shared" si="16"/>
        <v>2120</v>
      </c>
      <c r="AF4" s="18" t="str">
        <f t="shared" ref="AF4:AK4" si="17">B253</f>
        <v>相模原</v>
      </c>
      <c r="AG4" s="19">
        <f t="shared" si="17"/>
        <v>3</v>
      </c>
      <c r="AH4" s="19">
        <f t="shared" si="17"/>
        <v>0</v>
      </c>
      <c r="AI4" s="19" t="str">
        <f t="shared" si="17"/>
        <v>相模原市立中野中学校</v>
      </c>
      <c r="AJ4" s="20">
        <f t="shared" si="17"/>
        <v>112</v>
      </c>
      <c r="AK4" s="21" t="str">
        <f t="shared" si="17"/>
        <v>3112</v>
      </c>
      <c r="AL4" s="18" t="str">
        <f t="shared" ref="AL4:AQ4" si="18">B303</f>
        <v>横須賀</v>
      </c>
      <c r="AM4" s="19">
        <f t="shared" si="18"/>
        <v>4</v>
      </c>
      <c r="AN4" s="19">
        <f t="shared" si="18"/>
        <v>0</v>
      </c>
      <c r="AO4" s="19" t="str">
        <f t="shared" si="18"/>
        <v>横須賀市立武山中学校</v>
      </c>
      <c r="AP4" s="20">
        <f t="shared" si="18"/>
        <v>121</v>
      </c>
      <c r="AQ4" s="21" t="str">
        <f t="shared" si="18"/>
        <v>4121</v>
      </c>
      <c r="AR4" s="18" t="str">
        <f t="shared" ref="AR4:AW4" si="19">B353</f>
        <v>湘南</v>
      </c>
      <c r="AS4" s="19">
        <f t="shared" si="19"/>
        <v>5</v>
      </c>
      <c r="AT4" s="19">
        <f t="shared" si="19"/>
        <v>0</v>
      </c>
      <c r="AU4" s="19" t="str">
        <f t="shared" si="19"/>
        <v>茅ヶ崎市立第一中学校</v>
      </c>
      <c r="AV4" s="20">
        <f t="shared" si="19"/>
        <v>135</v>
      </c>
      <c r="AW4" s="21" t="str">
        <f t="shared" si="19"/>
        <v>5135</v>
      </c>
      <c r="AX4" s="18" t="str">
        <f t="shared" ref="AX4:BC4" si="20">B403</f>
        <v>中</v>
      </c>
      <c r="AY4" s="19">
        <f t="shared" si="20"/>
        <v>6</v>
      </c>
      <c r="AZ4" s="19">
        <f t="shared" si="20"/>
        <v>0</v>
      </c>
      <c r="BA4" s="19" t="str">
        <f t="shared" si="20"/>
        <v>伊勢原市立中沢中学校</v>
      </c>
      <c r="BB4" s="20">
        <f t="shared" si="20"/>
        <v>127</v>
      </c>
      <c r="BC4" s="21" t="str">
        <f t="shared" si="20"/>
        <v>6127</v>
      </c>
      <c r="BD4" s="18" t="str">
        <f t="shared" ref="BD4:BI4" si="21">B453</f>
        <v>県央</v>
      </c>
      <c r="BE4" s="19">
        <f t="shared" si="21"/>
        <v>7</v>
      </c>
      <c r="BF4" s="19">
        <f t="shared" si="21"/>
        <v>0</v>
      </c>
      <c r="BG4" s="19" t="str">
        <f t="shared" si="21"/>
        <v>綾瀬市立城山中学校</v>
      </c>
      <c r="BH4" s="20">
        <f t="shared" si="21"/>
        <v>142</v>
      </c>
      <c r="BI4" s="21" t="str">
        <f t="shared" si="21"/>
        <v>7142</v>
      </c>
    </row>
    <row r="5" spans="1:61" ht="16.5" customHeight="1">
      <c r="A5" s="17">
        <v>1104</v>
      </c>
      <c r="B5" s="18" t="s">
        <v>553</v>
      </c>
      <c r="C5" s="19">
        <v>1</v>
      </c>
      <c r="D5" s="19"/>
      <c r="E5" s="19" t="s">
        <v>21</v>
      </c>
      <c r="F5" s="20">
        <v>104</v>
      </c>
      <c r="G5" s="21" t="str">
        <f t="shared" si="0"/>
        <v>1104</v>
      </c>
      <c r="H5" s="18" t="str">
        <f t="shared" si="1"/>
        <v>横浜</v>
      </c>
      <c r="I5" s="19">
        <f t="shared" si="1"/>
        <v>1</v>
      </c>
      <c r="J5" s="19">
        <f t="shared" si="1"/>
        <v>0</v>
      </c>
      <c r="K5" s="19" t="str">
        <f t="shared" si="1"/>
        <v>横浜市立あかね台中学校</v>
      </c>
      <c r="L5" s="20">
        <f t="shared" si="1"/>
        <v>154</v>
      </c>
      <c r="M5" s="21" t="str">
        <f t="shared" si="1"/>
        <v>1154</v>
      </c>
      <c r="N5" s="18" t="str">
        <f t="shared" si="2"/>
        <v>横浜</v>
      </c>
      <c r="O5" s="19">
        <f t="shared" si="2"/>
        <v>1</v>
      </c>
      <c r="P5" s="19">
        <f t="shared" si="2"/>
        <v>0</v>
      </c>
      <c r="Q5" s="19" t="str">
        <f t="shared" si="2"/>
        <v>横浜市立笹下中学校</v>
      </c>
      <c r="R5" s="20">
        <f t="shared" si="2"/>
        <v>204</v>
      </c>
      <c r="S5" s="21" t="str">
        <f t="shared" si="2"/>
        <v>1204</v>
      </c>
      <c r="T5" s="18" t="str">
        <f t="shared" si="3"/>
        <v>横浜</v>
      </c>
      <c r="U5" s="19">
        <f t="shared" si="3"/>
        <v>1</v>
      </c>
      <c r="V5" s="19" t="str">
        <f t="shared" si="3"/>
        <v>神奈川区</v>
      </c>
      <c r="W5" s="19" t="str">
        <f t="shared" si="3"/>
        <v>浅野中学校</v>
      </c>
      <c r="X5" s="20">
        <f t="shared" si="3"/>
        <v>504</v>
      </c>
      <c r="Y5" s="21" t="str">
        <f t="shared" si="3"/>
        <v>1504</v>
      </c>
      <c r="Z5" s="18" t="str">
        <f t="shared" ref="Z5:AE5" si="22">B204</f>
        <v>川崎</v>
      </c>
      <c r="AA5" s="19">
        <f t="shared" si="22"/>
        <v>2</v>
      </c>
      <c r="AB5" s="19">
        <f t="shared" si="22"/>
        <v>0</v>
      </c>
      <c r="AC5" s="19" t="str">
        <f t="shared" si="22"/>
        <v>川崎市立住吉中学校</v>
      </c>
      <c r="AD5" s="20">
        <f t="shared" si="22"/>
        <v>121</v>
      </c>
      <c r="AE5" s="21" t="str">
        <f t="shared" si="22"/>
        <v>2121</v>
      </c>
      <c r="AF5" s="18" t="str">
        <f t="shared" ref="AF5:AK5" si="23">B254</f>
        <v>相模原</v>
      </c>
      <c r="AG5" s="19">
        <f t="shared" si="23"/>
        <v>3</v>
      </c>
      <c r="AH5" s="19">
        <f t="shared" si="23"/>
        <v>0</v>
      </c>
      <c r="AI5" s="19" t="str">
        <f t="shared" si="23"/>
        <v>相模原市立藤野中学校</v>
      </c>
      <c r="AJ5" s="20">
        <f t="shared" si="23"/>
        <v>113</v>
      </c>
      <c r="AK5" s="21" t="str">
        <f t="shared" si="23"/>
        <v>3113</v>
      </c>
      <c r="AL5" s="18" t="str">
        <f t="shared" ref="AL5:AQ5" si="24">B304</f>
        <v>横須賀</v>
      </c>
      <c r="AM5" s="19">
        <f t="shared" si="24"/>
        <v>4</v>
      </c>
      <c r="AN5" s="19">
        <f t="shared" si="24"/>
        <v>0</v>
      </c>
      <c r="AO5" s="19" t="str">
        <f t="shared" si="24"/>
        <v>横須賀市立北下浦中学校</v>
      </c>
      <c r="AP5" s="20">
        <f t="shared" si="24"/>
        <v>122</v>
      </c>
      <c r="AQ5" s="21" t="str">
        <f t="shared" si="24"/>
        <v>4122</v>
      </c>
      <c r="AR5" s="18" t="str">
        <f t="shared" ref="AR5:AW5" si="25">B354</f>
        <v>湘南</v>
      </c>
      <c r="AS5" s="19">
        <f t="shared" si="25"/>
        <v>5</v>
      </c>
      <c r="AT5" s="19">
        <f t="shared" si="25"/>
        <v>0</v>
      </c>
      <c r="AU5" s="19" t="str">
        <f t="shared" si="25"/>
        <v>茅ヶ崎市立中島中学校</v>
      </c>
      <c r="AV5" s="20">
        <f t="shared" si="25"/>
        <v>136</v>
      </c>
      <c r="AW5" s="21" t="str">
        <f t="shared" si="25"/>
        <v>5136</v>
      </c>
      <c r="AX5" s="18" t="str">
        <f t="shared" ref="AX5:BC5" si="26">B404</f>
        <v>中</v>
      </c>
      <c r="AY5" s="19">
        <f t="shared" si="26"/>
        <v>6</v>
      </c>
      <c r="AZ5" s="19">
        <f t="shared" si="26"/>
        <v>0</v>
      </c>
      <c r="BA5" s="19" t="str">
        <f t="shared" si="26"/>
        <v>伊勢原市立山王中学校</v>
      </c>
      <c r="BB5" s="20">
        <f t="shared" si="26"/>
        <v>128</v>
      </c>
      <c r="BC5" s="21" t="str">
        <f t="shared" si="26"/>
        <v>6128</v>
      </c>
      <c r="BD5" s="18" t="str">
        <f t="shared" ref="BD5:BI5" si="27">B454</f>
        <v>県央</v>
      </c>
      <c r="BE5" s="19">
        <f t="shared" si="27"/>
        <v>7</v>
      </c>
      <c r="BF5" s="19">
        <f t="shared" si="27"/>
        <v>0</v>
      </c>
      <c r="BG5" s="19" t="str">
        <f t="shared" si="27"/>
        <v>綾瀬市立北の台中学校</v>
      </c>
      <c r="BH5" s="20">
        <f t="shared" si="27"/>
        <v>143</v>
      </c>
      <c r="BI5" s="21" t="str">
        <f t="shared" si="27"/>
        <v>7143</v>
      </c>
    </row>
    <row r="6" spans="1:61" ht="16.5" customHeight="1">
      <c r="A6" s="22">
        <v>1105</v>
      </c>
      <c r="B6" s="23" t="s">
        <v>553</v>
      </c>
      <c r="C6" s="24">
        <v>1</v>
      </c>
      <c r="D6" s="24"/>
      <c r="E6" s="24" t="s">
        <v>22</v>
      </c>
      <c r="F6" s="25">
        <v>105</v>
      </c>
      <c r="G6" s="26" t="str">
        <f t="shared" si="0"/>
        <v>1105</v>
      </c>
      <c r="H6" s="23" t="str">
        <f t="shared" si="1"/>
        <v>横浜</v>
      </c>
      <c r="I6" s="24">
        <f t="shared" si="1"/>
        <v>1</v>
      </c>
      <c r="J6" s="24" t="str">
        <f t="shared" si="1"/>
        <v>旭区</v>
      </c>
      <c r="K6" s="24" t="str">
        <f t="shared" si="1"/>
        <v>横浜市立旭中学校</v>
      </c>
      <c r="L6" s="25">
        <f t="shared" si="1"/>
        <v>155</v>
      </c>
      <c r="M6" s="26" t="str">
        <f t="shared" si="1"/>
        <v>1155</v>
      </c>
      <c r="N6" s="23" t="str">
        <f t="shared" si="2"/>
        <v>横浜</v>
      </c>
      <c r="O6" s="24">
        <f t="shared" si="2"/>
        <v>1</v>
      </c>
      <c r="P6" s="24">
        <f t="shared" si="2"/>
        <v>0</v>
      </c>
      <c r="Q6" s="24" t="str">
        <f t="shared" si="2"/>
        <v>横浜市立上永谷中学校</v>
      </c>
      <c r="R6" s="25">
        <f t="shared" si="2"/>
        <v>205</v>
      </c>
      <c r="S6" s="26" t="str">
        <f t="shared" si="2"/>
        <v>1205</v>
      </c>
      <c r="T6" s="23" t="str">
        <f t="shared" si="3"/>
        <v>横浜</v>
      </c>
      <c r="U6" s="24">
        <f t="shared" si="3"/>
        <v>1</v>
      </c>
      <c r="V6" s="24">
        <f t="shared" si="3"/>
        <v>0</v>
      </c>
      <c r="W6" s="24" t="str">
        <f t="shared" si="3"/>
        <v>神奈川学園中学校</v>
      </c>
      <c r="X6" s="25">
        <f t="shared" si="3"/>
        <v>505</v>
      </c>
      <c r="Y6" s="26" t="str">
        <f t="shared" si="3"/>
        <v>1505</v>
      </c>
      <c r="Z6" s="23" t="str">
        <f t="shared" ref="Z6:AE6" si="28">B205</f>
        <v>川崎</v>
      </c>
      <c r="AA6" s="24">
        <f t="shared" si="28"/>
        <v>2</v>
      </c>
      <c r="AB6" s="24">
        <f t="shared" si="28"/>
        <v>0</v>
      </c>
      <c r="AC6" s="24" t="str">
        <f t="shared" si="28"/>
        <v>川崎市立今井中学校</v>
      </c>
      <c r="AD6" s="25">
        <f t="shared" si="28"/>
        <v>122</v>
      </c>
      <c r="AE6" s="26" t="str">
        <f t="shared" si="28"/>
        <v>2122</v>
      </c>
      <c r="AF6" s="23" t="str">
        <f t="shared" ref="AF6:AK6" si="29">B255</f>
        <v>相模原</v>
      </c>
      <c r="AG6" s="24">
        <f t="shared" si="29"/>
        <v>3</v>
      </c>
      <c r="AH6" s="24">
        <f t="shared" si="29"/>
        <v>0</v>
      </c>
      <c r="AI6" s="24" t="str">
        <f t="shared" si="29"/>
        <v>相模原市立北相中学校</v>
      </c>
      <c r="AJ6" s="25">
        <f t="shared" si="29"/>
        <v>114</v>
      </c>
      <c r="AK6" s="26" t="str">
        <f t="shared" si="29"/>
        <v>3114</v>
      </c>
      <c r="AL6" s="23" t="str">
        <f t="shared" ref="AL6:AQ6" si="30">B305</f>
        <v>横須賀</v>
      </c>
      <c r="AM6" s="24">
        <f t="shared" si="30"/>
        <v>4</v>
      </c>
      <c r="AN6" s="24">
        <f t="shared" si="30"/>
        <v>0</v>
      </c>
      <c r="AO6" s="24" t="str">
        <f t="shared" si="30"/>
        <v>横須賀市立野比中学校</v>
      </c>
      <c r="AP6" s="25">
        <f t="shared" si="30"/>
        <v>123</v>
      </c>
      <c r="AQ6" s="26" t="str">
        <f t="shared" si="30"/>
        <v>4123</v>
      </c>
      <c r="AR6" s="23" t="str">
        <f t="shared" ref="AR6:AW6" si="31">B355</f>
        <v>湘南</v>
      </c>
      <c r="AS6" s="24">
        <f t="shared" si="31"/>
        <v>5</v>
      </c>
      <c r="AT6" s="24">
        <f t="shared" si="31"/>
        <v>0</v>
      </c>
      <c r="AU6" s="24" t="str">
        <f t="shared" si="31"/>
        <v>茅ヶ崎市立鶴が台中学校</v>
      </c>
      <c r="AV6" s="25">
        <f t="shared" si="31"/>
        <v>137</v>
      </c>
      <c r="AW6" s="26" t="str">
        <f t="shared" si="31"/>
        <v>5137</v>
      </c>
      <c r="AX6" s="23" t="str">
        <f t="shared" ref="AX6:BC6" si="32">B405</f>
        <v>中</v>
      </c>
      <c r="AY6" s="24">
        <f t="shared" si="32"/>
        <v>6</v>
      </c>
      <c r="AZ6" s="24">
        <f t="shared" si="32"/>
        <v>0</v>
      </c>
      <c r="BA6" s="24" t="str">
        <f t="shared" si="32"/>
        <v>伊勢原市立成瀬中学校</v>
      </c>
      <c r="BB6" s="25">
        <f t="shared" si="32"/>
        <v>129</v>
      </c>
      <c r="BC6" s="26" t="str">
        <f t="shared" si="32"/>
        <v>6129</v>
      </c>
      <c r="BD6" s="23" t="str">
        <f t="shared" ref="BD6:BI6" si="33">B455</f>
        <v>県央</v>
      </c>
      <c r="BE6" s="24">
        <f t="shared" si="33"/>
        <v>7</v>
      </c>
      <c r="BF6" s="24">
        <f t="shared" si="33"/>
        <v>0</v>
      </c>
      <c r="BG6" s="24" t="str">
        <f t="shared" si="33"/>
        <v>綾瀬市立春日台中学校</v>
      </c>
      <c r="BH6" s="25">
        <f t="shared" si="33"/>
        <v>144</v>
      </c>
      <c r="BI6" s="26" t="str">
        <f t="shared" si="33"/>
        <v>7144</v>
      </c>
    </row>
    <row r="7" spans="1:61" ht="16.5" customHeight="1">
      <c r="A7" s="12">
        <v>1106</v>
      </c>
      <c r="B7" s="13" t="s">
        <v>553</v>
      </c>
      <c r="C7" s="14">
        <v>1</v>
      </c>
      <c r="D7" s="14"/>
      <c r="E7" s="14" t="s">
        <v>23</v>
      </c>
      <c r="F7" s="15">
        <v>106</v>
      </c>
      <c r="G7" s="16" t="str">
        <f t="shared" si="0"/>
        <v>1106</v>
      </c>
      <c r="H7" s="13" t="str">
        <f t="shared" si="1"/>
        <v>横浜</v>
      </c>
      <c r="I7" s="14">
        <f t="shared" si="1"/>
        <v>1</v>
      </c>
      <c r="J7" s="14">
        <f t="shared" si="1"/>
        <v>0</v>
      </c>
      <c r="K7" s="14" t="str">
        <f t="shared" si="1"/>
        <v>横浜市立旭北中学校</v>
      </c>
      <c r="L7" s="15">
        <f t="shared" si="1"/>
        <v>156</v>
      </c>
      <c r="M7" s="16" t="str">
        <f t="shared" si="1"/>
        <v>1156</v>
      </c>
      <c r="N7" s="13" t="str">
        <f t="shared" si="2"/>
        <v>横浜</v>
      </c>
      <c r="O7" s="14">
        <f t="shared" si="2"/>
        <v>1</v>
      </c>
      <c r="P7" s="14">
        <f t="shared" si="2"/>
        <v>0</v>
      </c>
      <c r="Q7" s="14" t="str">
        <f t="shared" si="2"/>
        <v>横浜市立東永谷中学校</v>
      </c>
      <c r="R7" s="15">
        <f t="shared" si="2"/>
        <v>206</v>
      </c>
      <c r="S7" s="16" t="str">
        <f t="shared" si="2"/>
        <v>1206</v>
      </c>
      <c r="T7" s="13" t="str">
        <f t="shared" si="3"/>
        <v>横浜</v>
      </c>
      <c r="U7" s="14">
        <f t="shared" si="3"/>
        <v>1</v>
      </c>
      <c r="V7" s="14">
        <f t="shared" si="3"/>
        <v>0</v>
      </c>
      <c r="W7" s="14" t="str">
        <f t="shared" si="3"/>
        <v>捜真女学校中学部</v>
      </c>
      <c r="X7" s="15">
        <f t="shared" si="3"/>
        <v>506</v>
      </c>
      <c r="Y7" s="16" t="str">
        <f t="shared" si="3"/>
        <v>1506</v>
      </c>
      <c r="Z7" s="13" t="str">
        <f t="shared" ref="Z7:AE11" si="34">B206</f>
        <v>川崎</v>
      </c>
      <c r="AA7" s="14">
        <f t="shared" si="34"/>
        <v>2</v>
      </c>
      <c r="AB7" s="14">
        <f t="shared" si="34"/>
        <v>0</v>
      </c>
      <c r="AC7" s="14" t="str">
        <f t="shared" si="34"/>
        <v>川崎市立井田中学校</v>
      </c>
      <c r="AD7" s="15">
        <f t="shared" si="34"/>
        <v>123</v>
      </c>
      <c r="AE7" s="16" t="str">
        <f t="shared" si="34"/>
        <v>2123</v>
      </c>
      <c r="AF7" s="13" t="str">
        <f t="shared" ref="AF7:AK7" si="35">B256</f>
        <v>相模原</v>
      </c>
      <c r="AG7" s="14">
        <f t="shared" si="35"/>
        <v>3</v>
      </c>
      <c r="AH7" s="14" t="str">
        <f t="shared" si="35"/>
        <v>中央区</v>
      </c>
      <c r="AI7" s="14" t="str">
        <f t="shared" si="35"/>
        <v>相模原市立大野北中学校</v>
      </c>
      <c r="AJ7" s="15">
        <f t="shared" si="35"/>
        <v>115</v>
      </c>
      <c r="AK7" s="16" t="str">
        <f t="shared" si="35"/>
        <v>3115</v>
      </c>
      <c r="AL7" s="13" t="str">
        <f t="shared" ref="AL7:AQ7" si="36">B306</f>
        <v>横須賀</v>
      </c>
      <c r="AM7" s="14">
        <f t="shared" si="36"/>
        <v>4</v>
      </c>
      <c r="AN7" s="14" t="str">
        <f t="shared" si="36"/>
        <v>三浦市</v>
      </c>
      <c r="AO7" s="14" t="str">
        <f t="shared" si="36"/>
        <v>三浦市立三崎中学校</v>
      </c>
      <c r="AP7" s="15">
        <f t="shared" si="36"/>
        <v>124</v>
      </c>
      <c r="AQ7" s="16" t="str">
        <f t="shared" si="36"/>
        <v>4124</v>
      </c>
      <c r="AR7" s="13" t="str">
        <f t="shared" ref="AR7:AW7" si="37">B356</f>
        <v>湘南</v>
      </c>
      <c r="AS7" s="14">
        <f t="shared" si="37"/>
        <v>5</v>
      </c>
      <c r="AT7" s="14">
        <f t="shared" si="37"/>
        <v>0</v>
      </c>
      <c r="AU7" s="14" t="str">
        <f t="shared" si="37"/>
        <v>茅ヶ崎市立梅田中学校</v>
      </c>
      <c r="AV7" s="15">
        <f t="shared" si="37"/>
        <v>138</v>
      </c>
      <c r="AW7" s="16" t="str">
        <f t="shared" si="37"/>
        <v>5138</v>
      </c>
      <c r="AX7" s="13" t="str">
        <f t="shared" ref="AX7:BC7" si="38">B406</f>
        <v>中</v>
      </c>
      <c r="AY7" s="14">
        <f t="shared" si="38"/>
        <v>6</v>
      </c>
      <c r="AZ7" s="14" t="str">
        <f t="shared" si="38"/>
        <v>中郡</v>
      </c>
      <c r="BA7" s="14" t="str">
        <f t="shared" si="38"/>
        <v>大磯町立大磯中学校</v>
      </c>
      <c r="BB7" s="15">
        <f t="shared" si="38"/>
        <v>130</v>
      </c>
      <c r="BC7" s="16" t="str">
        <f t="shared" si="38"/>
        <v>6130</v>
      </c>
      <c r="BD7" s="13" t="str">
        <f t="shared" ref="BD7:BI7" si="39">B456</f>
        <v>県央</v>
      </c>
      <c r="BE7" s="14">
        <f t="shared" si="39"/>
        <v>7</v>
      </c>
      <c r="BF7" s="14" t="str">
        <f t="shared" si="39"/>
        <v>大和市</v>
      </c>
      <c r="BG7" s="14" t="str">
        <f t="shared" si="39"/>
        <v>聖セシリア女子中学校</v>
      </c>
      <c r="BH7" s="15">
        <f t="shared" si="39"/>
        <v>501</v>
      </c>
      <c r="BI7" s="16" t="str">
        <f t="shared" si="39"/>
        <v>7501</v>
      </c>
    </row>
    <row r="8" spans="1:61" ht="16.5" customHeight="1">
      <c r="A8" s="17">
        <v>1107</v>
      </c>
      <c r="B8" s="18" t="s">
        <v>553</v>
      </c>
      <c r="C8" s="19">
        <v>1</v>
      </c>
      <c r="D8" s="19"/>
      <c r="E8" s="19" t="s">
        <v>24</v>
      </c>
      <c r="F8" s="20">
        <v>107</v>
      </c>
      <c r="G8" s="21" t="str">
        <f t="shared" si="0"/>
        <v>1107</v>
      </c>
      <c r="H8" s="18" t="str">
        <f t="shared" si="1"/>
        <v>横浜</v>
      </c>
      <c r="I8" s="19">
        <f t="shared" si="1"/>
        <v>1</v>
      </c>
      <c r="J8" s="19">
        <f t="shared" si="1"/>
        <v>0</v>
      </c>
      <c r="K8" s="19" t="str">
        <f t="shared" si="1"/>
        <v>横浜市立今宿中学校</v>
      </c>
      <c r="L8" s="20">
        <f t="shared" si="1"/>
        <v>157</v>
      </c>
      <c r="M8" s="21" t="str">
        <f t="shared" si="1"/>
        <v>1157</v>
      </c>
      <c r="N8" s="18" t="str">
        <f t="shared" si="2"/>
        <v>横浜</v>
      </c>
      <c r="O8" s="19">
        <f t="shared" si="2"/>
        <v>1</v>
      </c>
      <c r="P8" s="19">
        <f t="shared" si="2"/>
        <v>0</v>
      </c>
      <c r="Q8" s="19" t="str">
        <f t="shared" si="2"/>
        <v>横浜市立日限山中学校</v>
      </c>
      <c r="R8" s="20">
        <f t="shared" si="2"/>
        <v>207</v>
      </c>
      <c r="S8" s="21" t="str">
        <f t="shared" si="2"/>
        <v>1207</v>
      </c>
      <c r="T8" s="18" t="str">
        <f t="shared" si="3"/>
        <v>横浜</v>
      </c>
      <c r="U8" s="19">
        <f t="shared" si="3"/>
        <v>1</v>
      </c>
      <c r="V8" s="19">
        <f t="shared" si="3"/>
        <v>0</v>
      </c>
      <c r="W8" s="19" t="str">
        <f t="shared" si="3"/>
        <v>横浜創英中学校</v>
      </c>
      <c r="X8" s="20">
        <f t="shared" si="3"/>
        <v>507</v>
      </c>
      <c r="Y8" s="21" t="str">
        <f t="shared" si="3"/>
        <v>1507</v>
      </c>
      <c r="Z8" s="18" t="str">
        <f t="shared" si="34"/>
        <v>川崎</v>
      </c>
      <c r="AA8" s="19">
        <f t="shared" si="34"/>
        <v>2</v>
      </c>
      <c r="AB8" s="19">
        <f t="shared" si="34"/>
        <v>0</v>
      </c>
      <c r="AC8" s="19" t="str">
        <f t="shared" si="34"/>
        <v>川崎市立宮内中学校</v>
      </c>
      <c r="AD8" s="20">
        <f t="shared" si="34"/>
        <v>124</v>
      </c>
      <c r="AE8" s="21" t="str">
        <f t="shared" si="34"/>
        <v>2124</v>
      </c>
      <c r="AF8" s="18" t="str">
        <f t="shared" ref="AF8:AK8" si="40">B257</f>
        <v>相模原</v>
      </c>
      <c r="AG8" s="19">
        <f t="shared" si="40"/>
        <v>3</v>
      </c>
      <c r="AH8" s="19">
        <f t="shared" si="40"/>
        <v>0</v>
      </c>
      <c r="AI8" s="19" t="str">
        <f t="shared" si="40"/>
        <v>相模原市立小山中学校</v>
      </c>
      <c r="AJ8" s="20">
        <f t="shared" si="40"/>
        <v>116</v>
      </c>
      <c r="AK8" s="21" t="str">
        <f t="shared" si="40"/>
        <v>3116</v>
      </c>
      <c r="AL8" s="18" t="str">
        <f t="shared" ref="AL8:AQ8" si="41">B307</f>
        <v>横須賀</v>
      </c>
      <c r="AM8" s="19">
        <f t="shared" si="41"/>
        <v>4</v>
      </c>
      <c r="AN8" s="19">
        <f t="shared" si="41"/>
        <v>0</v>
      </c>
      <c r="AO8" s="19" t="str">
        <f t="shared" si="41"/>
        <v>三浦市立初声中学校</v>
      </c>
      <c r="AP8" s="20">
        <f t="shared" si="41"/>
        <v>125</v>
      </c>
      <c r="AQ8" s="21" t="str">
        <f t="shared" si="41"/>
        <v>4125</v>
      </c>
      <c r="AR8" s="18" t="str">
        <f t="shared" ref="AR8:AW8" si="42">B357</f>
        <v>湘南</v>
      </c>
      <c r="AS8" s="19">
        <f t="shared" si="42"/>
        <v>5</v>
      </c>
      <c r="AT8" s="19">
        <f t="shared" si="42"/>
        <v>0</v>
      </c>
      <c r="AU8" s="19" t="str">
        <f t="shared" si="42"/>
        <v>茅ヶ崎市立萩園中学校</v>
      </c>
      <c r="AV8" s="20">
        <f t="shared" si="42"/>
        <v>139</v>
      </c>
      <c r="AW8" s="21" t="str">
        <f t="shared" si="42"/>
        <v>5139</v>
      </c>
      <c r="AX8" s="18" t="str">
        <f t="shared" ref="AX8:BC8" si="43">B407</f>
        <v>中</v>
      </c>
      <c r="AY8" s="19">
        <f t="shared" si="43"/>
        <v>6</v>
      </c>
      <c r="AZ8" s="19">
        <f t="shared" si="43"/>
        <v>0</v>
      </c>
      <c r="BA8" s="19" t="str">
        <f t="shared" si="43"/>
        <v>大磯町立国府中学校 生沢分校</v>
      </c>
      <c r="BB8" s="20">
        <f t="shared" si="43"/>
        <v>131</v>
      </c>
      <c r="BC8" s="21" t="str">
        <f t="shared" si="43"/>
        <v>6131</v>
      </c>
      <c r="BD8" s="18" t="str">
        <f t="shared" ref="BD8:BI8" si="44">B457</f>
        <v>県西</v>
      </c>
      <c r="BE8" s="19">
        <f t="shared" si="44"/>
        <v>8</v>
      </c>
      <c r="BF8" s="19" t="str">
        <f t="shared" si="44"/>
        <v>小田原市</v>
      </c>
      <c r="BG8" s="19" t="str">
        <f t="shared" si="44"/>
        <v>小田原市立城山中学校</v>
      </c>
      <c r="BH8" s="20">
        <f t="shared" si="44"/>
        <v>101</v>
      </c>
      <c r="BI8" s="21" t="str">
        <f t="shared" si="44"/>
        <v>8101</v>
      </c>
    </row>
    <row r="9" spans="1:61" ht="16.5" customHeight="1">
      <c r="A9" s="17">
        <v>1108</v>
      </c>
      <c r="B9" s="18" t="s">
        <v>553</v>
      </c>
      <c r="C9" s="19">
        <v>1</v>
      </c>
      <c r="D9" s="19"/>
      <c r="E9" s="19" t="s">
        <v>25</v>
      </c>
      <c r="F9" s="20">
        <v>108</v>
      </c>
      <c r="G9" s="21" t="str">
        <f t="shared" si="0"/>
        <v>1108</v>
      </c>
      <c r="H9" s="18" t="str">
        <f t="shared" si="1"/>
        <v>横浜</v>
      </c>
      <c r="I9" s="19">
        <f t="shared" si="1"/>
        <v>1</v>
      </c>
      <c r="J9" s="19">
        <f t="shared" si="1"/>
        <v>0</v>
      </c>
      <c r="K9" s="19" t="str">
        <f t="shared" si="1"/>
        <v>横浜市立上白根中学校</v>
      </c>
      <c r="L9" s="20">
        <f t="shared" si="1"/>
        <v>158</v>
      </c>
      <c r="M9" s="21" t="str">
        <f t="shared" si="1"/>
        <v>1158</v>
      </c>
      <c r="N9" s="18" t="str">
        <f t="shared" si="2"/>
        <v>横浜</v>
      </c>
      <c r="O9" s="19">
        <f t="shared" si="2"/>
        <v>1</v>
      </c>
      <c r="P9" s="19">
        <f t="shared" si="2"/>
        <v>0</v>
      </c>
      <c r="Q9" s="19" t="str">
        <f t="shared" si="2"/>
        <v>横浜市立日野南中学校</v>
      </c>
      <c r="R9" s="20">
        <f t="shared" si="2"/>
        <v>208</v>
      </c>
      <c r="S9" s="21" t="str">
        <f t="shared" si="2"/>
        <v>1208</v>
      </c>
      <c r="T9" s="18" t="str">
        <f t="shared" si="3"/>
        <v>横浜</v>
      </c>
      <c r="U9" s="19">
        <f t="shared" si="3"/>
        <v>1</v>
      </c>
      <c r="V9" s="19" t="str">
        <f t="shared" si="3"/>
        <v>中区</v>
      </c>
      <c r="W9" s="19" t="str">
        <f t="shared" si="3"/>
        <v>聖光学院中学校</v>
      </c>
      <c r="X9" s="20">
        <f t="shared" si="3"/>
        <v>508</v>
      </c>
      <c r="Y9" s="21" t="str">
        <f t="shared" si="3"/>
        <v>1508</v>
      </c>
      <c r="Z9" s="18" t="str">
        <f t="shared" si="34"/>
        <v>川崎</v>
      </c>
      <c r="AA9" s="19">
        <f t="shared" si="34"/>
        <v>2</v>
      </c>
      <c r="AB9" s="19" t="str">
        <f t="shared" si="34"/>
        <v>高津区</v>
      </c>
      <c r="AC9" s="19" t="str">
        <f t="shared" si="34"/>
        <v>川崎市立高津中学校</v>
      </c>
      <c r="AD9" s="20">
        <f t="shared" si="34"/>
        <v>125</v>
      </c>
      <c r="AE9" s="21" t="str">
        <f t="shared" si="34"/>
        <v>2125</v>
      </c>
      <c r="AF9" s="18" t="str">
        <f t="shared" ref="AF9:AK9" si="45">B258</f>
        <v>相模原</v>
      </c>
      <c r="AG9" s="19">
        <f t="shared" si="45"/>
        <v>3</v>
      </c>
      <c r="AH9" s="19">
        <f t="shared" si="45"/>
        <v>0</v>
      </c>
      <c r="AI9" s="19" t="str">
        <f t="shared" si="45"/>
        <v>相模原市立上溝中学校</v>
      </c>
      <c r="AJ9" s="20">
        <f t="shared" si="45"/>
        <v>117</v>
      </c>
      <c r="AK9" s="21" t="str">
        <f t="shared" si="45"/>
        <v>3117</v>
      </c>
      <c r="AL9" s="18" t="str">
        <f t="shared" ref="AL9:AQ9" si="46">B308</f>
        <v>横須賀</v>
      </c>
      <c r="AM9" s="19">
        <f t="shared" si="46"/>
        <v>4</v>
      </c>
      <c r="AN9" s="19">
        <f t="shared" si="46"/>
        <v>0</v>
      </c>
      <c r="AO9" s="19" t="str">
        <f t="shared" si="46"/>
        <v>三浦市立上原中学校</v>
      </c>
      <c r="AP9" s="20">
        <f t="shared" si="46"/>
        <v>126</v>
      </c>
      <c r="AQ9" s="21" t="str">
        <f t="shared" si="46"/>
        <v>4126</v>
      </c>
      <c r="AR9" s="18" t="str">
        <f t="shared" ref="AR9:AW9" si="47">B358</f>
        <v>湘南</v>
      </c>
      <c r="AS9" s="19">
        <f t="shared" si="47"/>
        <v>5</v>
      </c>
      <c r="AT9" s="19">
        <f t="shared" si="47"/>
        <v>0</v>
      </c>
      <c r="AU9" s="19" t="str">
        <f t="shared" si="47"/>
        <v>茅ヶ崎市立浜須賀中学校</v>
      </c>
      <c r="AV9" s="20">
        <f t="shared" si="47"/>
        <v>140</v>
      </c>
      <c r="AW9" s="21" t="str">
        <f t="shared" si="47"/>
        <v>5140</v>
      </c>
      <c r="AX9" s="18" t="str">
        <f t="shared" ref="AX9:BC9" si="48">B408</f>
        <v>中</v>
      </c>
      <c r="AY9" s="19">
        <f t="shared" si="48"/>
        <v>6</v>
      </c>
      <c r="AZ9" s="19">
        <f t="shared" si="48"/>
        <v>0</v>
      </c>
      <c r="BA9" s="19" t="str">
        <f t="shared" si="48"/>
        <v>二宮町立二宮中学校</v>
      </c>
      <c r="BB9" s="20">
        <f t="shared" si="48"/>
        <v>132</v>
      </c>
      <c r="BC9" s="21" t="str">
        <f t="shared" si="48"/>
        <v>6132</v>
      </c>
      <c r="BD9" s="18" t="str">
        <f t="shared" ref="BD9:BI9" si="49">B458</f>
        <v>県西</v>
      </c>
      <c r="BE9" s="19">
        <f t="shared" si="49"/>
        <v>8</v>
      </c>
      <c r="BF9" s="19">
        <f t="shared" si="49"/>
        <v>0</v>
      </c>
      <c r="BG9" s="19" t="str">
        <f t="shared" si="49"/>
        <v>小田原市立白鴎中学校</v>
      </c>
      <c r="BH9" s="20">
        <f t="shared" si="49"/>
        <v>102</v>
      </c>
      <c r="BI9" s="21" t="str">
        <f t="shared" si="49"/>
        <v>8102</v>
      </c>
    </row>
    <row r="10" spans="1:61" ht="16.5" customHeight="1">
      <c r="A10" s="17">
        <v>1109</v>
      </c>
      <c r="B10" s="18" t="s">
        <v>553</v>
      </c>
      <c r="C10" s="19">
        <v>1</v>
      </c>
      <c r="D10" s="19"/>
      <c r="E10" s="19" t="s">
        <v>26</v>
      </c>
      <c r="F10" s="20">
        <v>109</v>
      </c>
      <c r="G10" s="21" t="str">
        <f t="shared" si="0"/>
        <v>1109</v>
      </c>
      <c r="H10" s="18" t="str">
        <f t="shared" si="1"/>
        <v>横浜</v>
      </c>
      <c r="I10" s="19">
        <f t="shared" si="1"/>
        <v>1</v>
      </c>
      <c r="J10" s="19">
        <f t="shared" si="1"/>
        <v>0</v>
      </c>
      <c r="K10" s="19" t="str">
        <f t="shared" si="1"/>
        <v>横浜市立希望が丘中学校</v>
      </c>
      <c r="L10" s="20">
        <f t="shared" si="1"/>
        <v>159</v>
      </c>
      <c r="M10" s="21" t="str">
        <f t="shared" si="1"/>
        <v>1159</v>
      </c>
      <c r="N10" s="18" t="str">
        <f t="shared" si="2"/>
        <v>横浜</v>
      </c>
      <c r="O10" s="19">
        <f t="shared" si="2"/>
        <v>1</v>
      </c>
      <c r="P10" s="19">
        <f t="shared" si="2"/>
        <v>0</v>
      </c>
      <c r="Q10" s="19" t="str">
        <f t="shared" si="2"/>
        <v>横浜市立南高等学校附属中学校</v>
      </c>
      <c r="R10" s="20">
        <f t="shared" si="2"/>
        <v>209</v>
      </c>
      <c r="S10" s="21" t="str">
        <f t="shared" si="2"/>
        <v>1209</v>
      </c>
      <c r="T10" s="18" t="str">
        <f t="shared" si="3"/>
        <v>横浜</v>
      </c>
      <c r="U10" s="19">
        <f t="shared" si="3"/>
        <v>1</v>
      </c>
      <c r="V10" s="19">
        <f t="shared" si="3"/>
        <v>0</v>
      </c>
      <c r="W10" s="19" t="str">
        <f t="shared" si="3"/>
        <v>フェリス女学院中学校</v>
      </c>
      <c r="X10" s="20">
        <f t="shared" si="3"/>
        <v>509</v>
      </c>
      <c r="Y10" s="21" t="str">
        <f t="shared" si="3"/>
        <v>1509</v>
      </c>
      <c r="Z10" s="18" t="str">
        <f t="shared" si="34"/>
        <v>川崎</v>
      </c>
      <c r="AA10" s="19">
        <f t="shared" si="34"/>
        <v>2</v>
      </c>
      <c r="AB10" s="19">
        <f t="shared" si="34"/>
        <v>0</v>
      </c>
      <c r="AC10" s="19" t="str">
        <f t="shared" si="34"/>
        <v>川崎市立東高津中学校</v>
      </c>
      <c r="AD10" s="20">
        <f t="shared" si="34"/>
        <v>126</v>
      </c>
      <c r="AE10" s="21" t="str">
        <f t="shared" si="34"/>
        <v>2126</v>
      </c>
      <c r="AF10" s="18" t="str">
        <f t="shared" ref="AF10:AK10" si="50">B259</f>
        <v>相模原</v>
      </c>
      <c r="AG10" s="19">
        <f t="shared" si="50"/>
        <v>3</v>
      </c>
      <c r="AH10" s="19">
        <f t="shared" si="50"/>
        <v>0</v>
      </c>
      <c r="AI10" s="19" t="str">
        <f t="shared" si="50"/>
        <v>相模原市立上溝南中学校</v>
      </c>
      <c r="AJ10" s="20">
        <f t="shared" si="50"/>
        <v>118</v>
      </c>
      <c r="AK10" s="21" t="str">
        <f t="shared" si="50"/>
        <v>3118</v>
      </c>
      <c r="AL10" s="18" t="str">
        <f t="shared" ref="AL10:AQ10" si="51">B309</f>
        <v>横須賀</v>
      </c>
      <c r="AM10" s="19">
        <f t="shared" si="51"/>
        <v>4</v>
      </c>
      <c r="AN10" s="19">
        <f t="shared" si="51"/>
        <v>0</v>
      </c>
      <c r="AO10" s="19" t="str">
        <f t="shared" si="51"/>
        <v>三浦市立南下浦中学校</v>
      </c>
      <c r="AP10" s="20">
        <f t="shared" si="51"/>
        <v>127</v>
      </c>
      <c r="AQ10" s="21" t="str">
        <f t="shared" si="51"/>
        <v>4127</v>
      </c>
      <c r="AR10" s="18" t="str">
        <f t="shared" ref="AR10:AW10" si="52">B359</f>
        <v>湘南</v>
      </c>
      <c r="AS10" s="19">
        <f t="shared" si="52"/>
        <v>5</v>
      </c>
      <c r="AT10" s="19">
        <f t="shared" si="52"/>
        <v>0</v>
      </c>
      <c r="AU10" s="19" t="str">
        <f t="shared" si="52"/>
        <v>茅ヶ崎市立北陽中学校</v>
      </c>
      <c r="AV10" s="20">
        <f t="shared" si="52"/>
        <v>141</v>
      </c>
      <c r="AW10" s="21" t="str">
        <f t="shared" si="52"/>
        <v>5141</v>
      </c>
      <c r="AX10" s="18" t="str">
        <f t="shared" ref="AX10:BC10" si="53">B409</f>
        <v>中</v>
      </c>
      <c r="AY10" s="19">
        <f t="shared" si="53"/>
        <v>6</v>
      </c>
      <c r="AZ10" s="19">
        <f t="shared" si="53"/>
        <v>0</v>
      </c>
      <c r="BA10" s="19" t="str">
        <f t="shared" si="53"/>
        <v>二宮町立二宮西中学校</v>
      </c>
      <c r="BB10" s="20">
        <f t="shared" si="53"/>
        <v>133</v>
      </c>
      <c r="BC10" s="21" t="str">
        <f t="shared" si="53"/>
        <v>6133</v>
      </c>
      <c r="BD10" s="18" t="str">
        <f t="shared" ref="BD10:BI10" si="54">B459</f>
        <v>県西</v>
      </c>
      <c r="BE10" s="19">
        <f t="shared" si="54"/>
        <v>8</v>
      </c>
      <c r="BF10" s="19">
        <f t="shared" si="54"/>
        <v>0</v>
      </c>
      <c r="BG10" s="19" t="str">
        <f t="shared" si="54"/>
        <v>小田原市立白山中学校</v>
      </c>
      <c r="BH10" s="20">
        <f t="shared" si="54"/>
        <v>103</v>
      </c>
      <c r="BI10" s="21" t="str">
        <f t="shared" si="54"/>
        <v>8103</v>
      </c>
    </row>
    <row r="11" spans="1:61" ht="16.5" customHeight="1">
      <c r="A11" s="22">
        <v>1110</v>
      </c>
      <c r="B11" s="23" t="s">
        <v>553</v>
      </c>
      <c r="C11" s="24">
        <v>1</v>
      </c>
      <c r="D11" s="24" t="s">
        <v>554</v>
      </c>
      <c r="E11" s="24" t="s">
        <v>27</v>
      </c>
      <c r="F11" s="25">
        <v>110</v>
      </c>
      <c r="G11" s="26" t="str">
        <f t="shared" si="0"/>
        <v>1110</v>
      </c>
      <c r="H11" s="23" t="str">
        <f t="shared" si="1"/>
        <v>横浜</v>
      </c>
      <c r="I11" s="24">
        <f t="shared" si="1"/>
        <v>1</v>
      </c>
      <c r="J11" s="24">
        <f t="shared" si="1"/>
        <v>0</v>
      </c>
      <c r="K11" s="24" t="str">
        <f t="shared" si="1"/>
        <v>横浜市立左近山中学校</v>
      </c>
      <c r="L11" s="25">
        <f t="shared" si="1"/>
        <v>160</v>
      </c>
      <c r="M11" s="26" t="str">
        <f t="shared" si="1"/>
        <v>1160</v>
      </c>
      <c r="N11" s="23" t="str">
        <f t="shared" si="2"/>
        <v>横浜</v>
      </c>
      <c r="O11" s="24">
        <f t="shared" si="2"/>
        <v>1</v>
      </c>
      <c r="P11" s="24">
        <f t="shared" si="2"/>
        <v>0</v>
      </c>
      <c r="Q11" s="24" t="str">
        <f t="shared" si="2"/>
        <v>横浜市立野庭中学校</v>
      </c>
      <c r="R11" s="25">
        <f t="shared" si="2"/>
        <v>210</v>
      </c>
      <c r="S11" s="26" t="str">
        <f t="shared" si="2"/>
        <v>1210</v>
      </c>
      <c r="T11" s="23" t="str">
        <f t="shared" si="3"/>
        <v>横浜</v>
      </c>
      <c r="U11" s="24">
        <f t="shared" si="3"/>
        <v>1</v>
      </c>
      <c r="V11" s="24">
        <f t="shared" si="3"/>
        <v>0</v>
      </c>
      <c r="W11" s="24" t="str">
        <f t="shared" si="3"/>
        <v>横浜共立学園中学校</v>
      </c>
      <c r="X11" s="25">
        <f t="shared" si="3"/>
        <v>510</v>
      </c>
      <c r="Y11" s="26" t="str">
        <f t="shared" si="3"/>
        <v>1510</v>
      </c>
      <c r="Z11" s="23" t="str">
        <f t="shared" si="34"/>
        <v>川崎</v>
      </c>
      <c r="AA11" s="24">
        <f t="shared" si="34"/>
        <v>2</v>
      </c>
      <c r="AB11" s="24">
        <f t="shared" si="34"/>
        <v>0</v>
      </c>
      <c r="AC11" s="24" t="str">
        <f t="shared" si="34"/>
        <v>川崎市立西高津中学校</v>
      </c>
      <c r="AD11" s="25">
        <f t="shared" si="34"/>
        <v>127</v>
      </c>
      <c r="AE11" s="26" t="str">
        <f t="shared" si="34"/>
        <v>2127</v>
      </c>
      <c r="AF11" s="23" t="str">
        <f t="shared" ref="AF11:AK11" si="55">B260</f>
        <v>相模原</v>
      </c>
      <c r="AG11" s="24">
        <f t="shared" si="55"/>
        <v>3</v>
      </c>
      <c r="AH11" s="24">
        <f t="shared" si="55"/>
        <v>0</v>
      </c>
      <c r="AI11" s="24" t="str">
        <f t="shared" si="55"/>
        <v>相模原市立共和中学校</v>
      </c>
      <c r="AJ11" s="25">
        <f t="shared" si="55"/>
        <v>119</v>
      </c>
      <c r="AK11" s="26" t="str">
        <f t="shared" si="55"/>
        <v>3119</v>
      </c>
      <c r="AL11" s="23" t="str">
        <f t="shared" ref="AL11:AQ11" si="56">B310</f>
        <v>横須賀</v>
      </c>
      <c r="AM11" s="24">
        <f t="shared" si="56"/>
        <v>4</v>
      </c>
      <c r="AN11" s="24" t="str">
        <f t="shared" si="56"/>
        <v>逗子市</v>
      </c>
      <c r="AO11" s="24" t="str">
        <f t="shared" si="56"/>
        <v>逗子市立逗子中学校</v>
      </c>
      <c r="AP11" s="25">
        <f t="shared" si="56"/>
        <v>128</v>
      </c>
      <c r="AQ11" s="26" t="str">
        <f t="shared" si="56"/>
        <v>4128</v>
      </c>
      <c r="AR11" s="23" t="str">
        <f t="shared" ref="AR11:AW11" si="57">B360</f>
        <v>湘南</v>
      </c>
      <c r="AS11" s="24">
        <f t="shared" si="57"/>
        <v>5</v>
      </c>
      <c r="AT11" s="24" t="str">
        <f t="shared" si="57"/>
        <v>高座郡</v>
      </c>
      <c r="AU11" s="24" t="str">
        <f t="shared" si="57"/>
        <v>寒川町立旭が丘中学校</v>
      </c>
      <c r="AV11" s="25">
        <f t="shared" si="57"/>
        <v>142</v>
      </c>
      <c r="AW11" s="26" t="str">
        <f t="shared" si="57"/>
        <v>5142</v>
      </c>
      <c r="AX11" s="23" t="str">
        <f t="shared" ref="AX11:BC11" si="58">B410</f>
        <v>中</v>
      </c>
      <c r="AY11" s="24">
        <f t="shared" si="58"/>
        <v>6</v>
      </c>
      <c r="AZ11" s="24" t="str">
        <f t="shared" si="58"/>
        <v>伊勢原市</v>
      </c>
      <c r="BA11" s="24" t="str">
        <f t="shared" si="58"/>
        <v>自修館中等教育学校</v>
      </c>
      <c r="BB11" s="25">
        <f t="shared" si="58"/>
        <v>501</v>
      </c>
      <c r="BC11" s="26" t="str">
        <f t="shared" si="58"/>
        <v>6501</v>
      </c>
      <c r="BD11" s="23" t="str">
        <f t="shared" ref="BD11:BI11" si="59">B460</f>
        <v>県西</v>
      </c>
      <c r="BE11" s="24">
        <f t="shared" si="59"/>
        <v>8</v>
      </c>
      <c r="BF11" s="24">
        <f t="shared" si="59"/>
        <v>0</v>
      </c>
      <c r="BG11" s="24" t="str">
        <f t="shared" si="59"/>
        <v>小田原市立城南中学校</v>
      </c>
      <c r="BH11" s="25">
        <f t="shared" si="59"/>
        <v>104</v>
      </c>
      <c r="BI11" s="26" t="str">
        <f t="shared" si="59"/>
        <v>8104</v>
      </c>
    </row>
    <row r="12" spans="1:61" ht="16.5" customHeight="1">
      <c r="A12" s="12">
        <v>1111</v>
      </c>
      <c r="B12" s="13" t="s">
        <v>553</v>
      </c>
      <c r="C12" s="14">
        <v>1</v>
      </c>
      <c r="D12" s="14"/>
      <c r="E12" s="14" t="s">
        <v>28</v>
      </c>
      <c r="F12" s="15">
        <v>111</v>
      </c>
      <c r="G12" s="16" t="str">
        <f>CONCATENATE(C12,F12)</f>
        <v>1111</v>
      </c>
      <c r="H12" s="13" t="str">
        <f t="shared" si="1"/>
        <v>横浜</v>
      </c>
      <c r="I12" s="14">
        <f t="shared" si="1"/>
        <v>1</v>
      </c>
      <c r="J12" s="14">
        <f t="shared" si="1"/>
        <v>0</v>
      </c>
      <c r="K12" s="14" t="str">
        <f t="shared" si="1"/>
        <v>横浜市立都岡中学校</v>
      </c>
      <c r="L12" s="15">
        <f t="shared" si="1"/>
        <v>161</v>
      </c>
      <c r="M12" s="16" t="str">
        <f t="shared" si="1"/>
        <v>1161</v>
      </c>
      <c r="N12" s="13" t="str">
        <f t="shared" si="2"/>
        <v>横浜</v>
      </c>
      <c r="O12" s="14">
        <f t="shared" si="2"/>
        <v>1</v>
      </c>
      <c r="P12" s="14" t="str">
        <f t="shared" si="2"/>
        <v>栄区</v>
      </c>
      <c r="Q12" s="14" t="str">
        <f t="shared" si="2"/>
        <v>横浜市立飯島中学校</v>
      </c>
      <c r="R12" s="15">
        <f t="shared" si="2"/>
        <v>211</v>
      </c>
      <c r="S12" s="16" t="str">
        <f t="shared" si="2"/>
        <v>1211</v>
      </c>
      <c r="T12" s="13" t="str">
        <f t="shared" si="3"/>
        <v>横浜</v>
      </c>
      <c r="U12" s="14">
        <f t="shared" si="3"/>
        <v>1</v>
      </c>
      <c r="V12" s="14">
        <f t="shared" si="3"/>
        <v>0</v>
      </c>
      <c r="W12" s="14" t="str">
        <f t="shared" si="3"/>
        <v>横浜女学院中学校</v>
      </c>
      <c r="X12" s="15">
        <f t="shared" si="3"/>
        <v>511</v>
      </c>
      <c r="Y12" s="16" t="str">
        <f t="shared" si="3"/>
        <v>1511</v>
      </c>
      <c r="Z12" s="13" t="str">
        <f t="shared" ref="Z12:AE16" si="60">B211</f>
        <v>川崎</v>
      </c>
      <c r="AA12" s="14">
        <f t="shared" si="60"/>
        <v>2</v>
      </c>
      <c r="AB12" s="14">
        <f t="shared" si="60"/>
        <v>0</v>
      </c>
      <c r="AC12" s="14" t="str">
        <f t="shared" si="60"/>
        <v>川崎市立橘中学校</v>
      </c>
      <c r="AD12" s="15">
        <f t="shared" si="60"/>
        <v>128</v>
      </c>
      <c r="AE12" s="16" t="str">
        <f t="shared" si="60"/>
        <v>2128</v>
      </c>
      <c r="AF12" s="13" t="str">
        <f t="shared" ref="AF12:AK12" si="61">B261</f>
        <v>相模原</v>
      </c>
      <c r="AG12" s="14">
        <f t="shared" si="61"/>
        <v>3</v>
      </c>
      <c r="AH12" s="14">
        <f t="shared" si="61"/>
        <v>0</v>
      </c>
      <c r="AI12" s="14" t="str">
        <f t="shared" si="61"/>
        <v>相模原市立清新中学校</v>
      </c>
      <c r="AJ12" s="15">
        <f t="shared" si="61"/>
        <v>120</v>
      </c>
      <c r="AK12" s="16" t="str">
        <f t="shared" si="61"/>
        <v>3120</v>
      </c>
      <c r="AL12" s="13" t="str">
        <f t="shared" ref="AL12:AQ12" si="62">B311</f>
        <v>横須賀</v>
      </c>
      <c r="AM12" s="14">
        <f t="shared" si="62"/>
        <v>4</v>
      </c>
      <c r="AN12" s="14">
        <f t="shared" si="62"/>
        <v>0</v>
      </c>
      <c r="AO12" s="14" t="str">
        <f t="shared" si="62"/>
        <v>逗子市立久木中学校</v>
      </c>
      <c r="AP12" s="15">
        <f t="shared" si="62"/>
        <v>129</v>
      </c>
      <c r="AQ12" s="16" t="str">
        <f t="shared" si="62"/>
        <v>4129</v>
      </c>
      <c r="AR12" s="13" t="str">
        <f t="shared" ref="AR12:AW12" si="63">B361</f>
        <v>湘南</v>
      </c>
      <c r="AS12" s="14">
        <f t="shared" si="63"/>
        <v>5</v>
      </c>
      <c r="AT12" s="14">
        <f t="shared" si="63"/>
        <v>0</v>
      </c>
      <c r="AU12" s="14" t="str">
        <f t="shared" si="63"/>
        <v>寒川町立寒川中学校</v>
      </c>
      <c r="AV12" s="15">
        <f t="shared" si="63"/>
        <v>143</v>
      </c>
      <c r="AW12" s="16" t="str">
        <f t="shared" si="63"/>
        <v>5143</v>
      </c>
      <c r="AX12" s="13" t="str">
        <f t="shared" ref="AX12:BC12" si="64">B411</f>
        <v>中</v>
      </c>
      <c r="AY12" s="14">
        <f t="shared" si="64"/>
        <v>6</v>
      </c>
      <c r="AZ12" s="14" t="str">
        <f t="shared" si="64"/>
        <v>中郡</v>
      </c>
      <c r="BA12" s="14" t="str">
        <f t="shared" si="64"/>
        <v>聖ステパノ学園中学校</v>
      </c>
      <c r="BB12" s="15">
        <f t="shared" si="64"/>
        <v>502</v>
      </c>
      <c r="BC12" s="16" t="str">
        <f t="shared" si="64"/>
        <v>6502</v>
      </c>
      <c r="BD12" s="13" t="str">
        <f t="shared" ref="BD12:BI12" si="65">B461</f>
        <v>県西</v>
      </c>
      <c r="BE12" s="14">
        <f t="shared" si="65"/>
        <v>8</v>
      </c>
      <c r="BF12" s="14">
        <f t="shared" si="65"/>
        <v>0</v>
      </c>
      <c r="BG12" s="14" t="str">
        <f t="shared" si="65"/>
        <v>小田原市立鴨宮中学校</v>
      </c>
      <c r="BH12" s="15">
        <f t="shared" si="65"/>
        <v>105</v>
      </c>
      <c r="BI12" s="16" t="str">
        <f t="shared" si="65"/>
        <v>8105</v>
      </c>
    </row>
    <row r="13" spans="1:61" ht="16.5" customHeight="1">
      <c r="A13" s="17">
        <v>1112</v>
      </c>
      <c r="B13" s="18" t="s">
        <v>553</v>
      </c>
      <c r="C13" s="19">
        <v>1</v>
      </c>
      <c r="D13" s="19"/>
      <c r="E13" s="19" t="s">
        <v>29</v>
      </c>
      <c r="F13" s="20">
        <v>112</v>
      </c>
      <c r="G13" s="21" t="str">
        <f t="shared" si="0"/>
        <v>1112</v>
      </c>
      <c r="H13" s="18" t="str">
        <f t="shared" si="1"/>
        <v>横浜</v>
      </c>
      <c r="I13" s="19">
        <f t="shared" si="1"/>
        <v>1</v>
      </c>
      <c r="J13" s="19">
        <f t="shared" si="1"/>
        <v>0</v>
      </c>
      <c r="K13" s="19" t="str">
        <f t="shared" si="1"/>
        <v>横浜市立鶴ヶ峯中学校</v>
      </c>
      <c r="L13" s="20">
        <f t="shared" si="1"/>
        <v>162</v>
      </c>
      <c r="M13" s="21" t="str">
        <f t="shared" si="1"/>
        <v>1162</v>
      </c>
      <c r="N13" s="18" t="str">
        <f t="shared" si="2"/>
        <v>横浜</v>
      </c>
      <c r="O13" s="19">
        <f t="shared" si="2"/>
        <v>1</v>
      </c>
      <c r="P13" s="19">
        <f t="shared" si="2"/>
        <v>0</v>
      </c>
      <c r="Q13" s="19" t="str">
        <f t="shared" si="2"/>
        <v>横浜市立桂台中学校</v>
      </c>
      <c r="R13" s="20">
        <f t="shared" si="2"/>
        <v>212</v>
      </c>
      <c r="S13" s="21" t="str">
        <f t="shared" si="2"/>
        <v>1212</v>
      </c>
      <c r="T13" s="18" t="str">
        <f t="shared" si="3"/>
        <v>横浜</v>
      </c>
      <c r="U13" s="19">
        <f t="shared" si="3"/>
        <v>1</v>
      </c>
      <c r="V13" s="19">
        <f t="shared" si="3"/>
        <v>0</v>
      </c>
      <c r="W13" s="19" t="str">
        <f t="shared" si="3"/>
        <v>横浜雙葉中学校</v>
      </c>
      <c r="X13" s="20">
        <f t="shared" si="3"/>
        <v>512</v>
      </c>
      <c r="Y13" s="21" t="str">
        <f t="shared" si="3"/>
        <v>1512</v>
      </c>
      <c r="Z13" s="18" t="str">
        <f t="shared" si="60"/>
        <v>川崎</v>
      </c>
      <c r="AA13" s="19">
        <f t="shared" si="60"/>
        <v>2</v>
      </c>
      <c r="AB13" s="19">
        <f t="shared" si="60"/>
        <v>0</v>
      </c>
      <c r="AC13" s="19" t="str">
        <f t="shared" si="60"/>
        <v>川崎市立東橘中学校</v>
      </c>
      <c r="AD13" s="20">
        <f t="shared" si="60"/>
        <v>129</v>
      </c>
      <c r="AE13" s="21" t="str">
        <f t="shared" si="60"/>
        <v>2129</v>
      </c>
      <c r="AF13" s="18" t="str">
        <f t="shared" ref="AF13:AK13" si="66">B262</f>
        <v>相模原</v>
      </c>
      <c r="AG13" s="19">
        <f t="shared" si="66"/>
        <v>3</v>
      </c>
      <c r="AH13" s="19">
        <f t="shared" si="66"/>
        <v>0</v>
      </c>
      <c r="AI13" s="19" t="str">
        <f t="shared" si="66"/>
        <v>相模原市立田名中学校</v>
      </c>
      <c r="AJ13" s="20">
        <f t="shared" si="66"/>
        <v>121</v>
      </c>
      <c r="AK13" s="21" t="str">
        <f t="shared" si="66"/>
        <v>3121</v>
      </c>
      <c r="AL13" s="18" t="str">
        <f t="shared" ref="AL13:AQ13" si="67">B312</f>
        <v>横須賀</v>
      </c>
      <c r="AM13" s="19">
        <f t="shared" si="67"/>
        <v>4</v>
      </c>
      <c r="AN13" s="19">
        <f t="shared" si="67"/>
        <v>0</v>
      </c>
      <c r="AO13" s="19" t="str">
        <f t="shared" si="67"/>
        <v>逗子市立沼間中学校</v>
      </c>
      <c r="AP13" s="20">
        <f t="shared" si="67"/>
        <v>130</v>
      </c>
      <c r="AQ13" s="21" t="str">
        <f t="shared" si="67"/>
        <v>4130</v>
      </c>
      <c r="AR13" s="18" t="str">
        <f t="shared" ref="AR13:AW13" si="68">B362</f>
        <v>湘南</v>
      </c>
      <c r="AS13" s="19">
        <f t="shared" si="68"/>
        <v>5</v>
      </c>
      <c r="AT13" s="19">
        <f t="shared" si="68"/>
        <v>0</v>
      </c>
      <c r="AU13" s="19" t="str">
        <f t="shared" si="68"/>
        <v>寒川町立寒川東中学校</v>
      </c>
      <c r="AV13" s="20">
        <f t="shared" si="68"/>
        <v>144</v>
      </c>
      <c r="AW13" s="21" t="str">
        <f t="shared" si="68"/>
        <v>5144</v>
      </c>
      <c r="AX13" s="18" t="str">
        <f t="shared" ref="AX13:BC13" si="69">B412</f>
        <v>県央</v>
      </c>
      <c r="AY13" s="19">
        <f t="shared" si="69"/>
        <v>7</v>
      </c>
      <c r="AZ13" s="19" t="str">
        <f t="shared" si="69"/>
        <v>大和市</v>
      </c>
      <c r="BA13" s="19" t="str">
        <f t="shared" si="69"/>
        <v>大和市立大和中学校</v>
      </c>
      <c r="BB13" s="20">
        <f t="shared" si="69"/>
        <v>101</v>
      </c>
      <c r="BC13" s="21" t="str">
        <f t="shared" si="69"/>
        <v>7101</v>
      </c>
      <c r="BD13" s="18" t="str">
        <f t="shared" ref="BD13:BI13" si="70">B462</f>
        <v>県西</v>
      </c>
      <c r="BE13" s="19">
        <f t="shared" si="70"/>
        <v>8</v>
      </c>
      <c r="BF13" s="19">
        <f t="shared" si="70"/>
        <v>0</v>
      </c>
      <c r="BG13" s="19" t="str">
        <f t="shared" si="70"/>
        <v>小田原市立千代中学校</v>
      </c>
      <c r="BH13" s="20">
        <f t="shared" si="70"/>
        <v>106</v>
      </c>
      <c r="BI13" s="21" t="str">
        <f t="shared" si="70"/>
        <v>8106</v>
      </c>
    </row>
    <row r="14" spans="1:61" ht="16.5" customHeight="1">
      <c r="A14" s="17">
        <v>1113</v>
      </c>
      <c r="B14" s="18" t="s">
        <v>553</v>
      </c>
      <c r="C14" s="19">
        <v>1</v>
      </c>
      <c r="D14" s="19"/>
      <c r="E14" s="19" t="s">
        <v>30</v>
      </c>
      <c r="F14" s="20">
        <v>113</v>
      </c>
      <c r="G14" s="21" t="str">
        <f t="shared" si="0"/>
        <v>1113</v>
      </c>
      <c r="H14" s="18" t="str">
        <f t="shared" si="1"/>
        <v>横浜</v>
      </c>
      <c r="I14" s="19">
        <f t="shared" si="1"/>
        <v>1</v>
      </c>
      <c r="J14" s="19">
        <f t="shared" si="1"/>
        <v>0</v>
      </c>
      <c r="K14" s="19" t="str">
        <f t="shared" si="1"/>
        <v>横浜市立本宿中学校</v>
      </c>
      <c r="L14" s="20">
        <f t="shared" si="1"/>
        <v>163</v>
      </c>
      <c r="M14" s="21" t="str">
        <f t="shared" si="1"/>
        <v>1163</v>
      </c>
      <c r="N14" s="18" t="str">
        <f t="shared" si="2"/>
        <v>横浜</v>
      </c>
      <c r="O14" s="19">
        <f t="shared" si="2"/>
        <v>1</v>
      </c>
      <c r="P14" s="19">
        <f t="shared" si="2"/>
        <v>0</v>
      </c>
      <c r="Q14" s="19" t="str">
        <f t="shared" si="2"/>
        <v>横浜市立上郷中学校</v>
      </c>
      <c r="R14" s="20">
        <f t="shared" si="2"/>
        <v>213</v>
      </c>
      <c r="S14" s="21" t="str">
        <f t="shared" si="2"/>
        <v>1213</v>
      </c>
      <c r="T14" s="18" t="str">
        <f t="shared" si="3"/>
        <v>横浜</v>
      </c>
      <c r="U14" s="19">
        <f t="shared" si="3"/>
        <v>1</v>
      </c>
      <c r="V14" s="19" t="str">
        <f t="shared" si="3"/>
        <v>磯子区</v>
      </c>
      <c r="W14" s="19" t="str">
        <f t="shared" si="3"/>
        <v>横浜学園中学校</v>
      </c>
      <c r="X14" s="20">
        <f t="shared" si="3"/>
        <v>513</v>
      </c>
      <c r="Y14" s="21" t="str">
        <f t="shared" si="3"/>
        <v>1513</v>
      </c>
      <c r="Z14" s="18" t="str">
        <f t="shared" si="60"/>
        <v>川崎</v>
      </c>
      <c r="AA14" s="19">
        <f t="shared" si="60"/>
        <v>2</v>
      </c>
      <c r="AB14" s="19" t="str">
        <f t="shared" si="60"/>
        <v>宮前区</v>
      </c>
      <c r="AC14" s="19" t="str">
        <f t="shared" si="60"/>
        <v>川崎市立有馬中学校　</v>
      </c>
      <c r="AD14" s="20">
        <f t="shared" si="60"/>
        <v>130</v>
      </c>
      <c r="AE14" s="21" t="str">
        <f t="shared" si="60"/>
        <v>2130</v>
      </c>
      <c r="AF14" s="18" t="str">
        <f t="shared" ref="AF14:AK14" si="71">B263</f>
        <v>相模原</v>
      </c>
      <c r="AG14" s="19">
        <f t="shared" si="71"/>
        <v>3</v>
      </c>
      <c r="AH14" s="19">
        <f t="shared" si="71"/>
        <v>0</v>
      </c>
      <c r="AI14" s="19" t="str">
        <f t="shared" si="71"/>
        <v>相模原市立中央中学校</v>
      </c>
      <c r="AJ14" s="20">
        <f t="shared" si="71"/>
        <v>122</v>
      </c>
      <c r="AK14" s="21" t="str">
        <f t="shared" si="71"/>
        <v>3122</v>
      </c>
      <c r="AL14" s="18" t="str">
        <f t="shared" ref="AL14:AQ14" si="72">B313</f>
        <v>横須賀</v>
      </c>
      <c r="AM14" s="19">
        <f t="shared" si="72"/>
        <v>4</v>
      </c>
      <c r="AN14" s="19" t="str">
        <f t="shared" si="72"/>
        <v>葉山町</v>
      </c>
      <c r="AO14" s="19" t="str">
        <f t="shared" si="72"/>
        <v>葉山町立葉山中学校</v>
      </c>
      <c r="AP14" s="20">
        <f t="shared" si="72"/>
        <v>131</v>
      </c>
      <c r="AQ14" s="21" t="str">
        <f t="shared" si="72"/>
        <v>4131</v>
      </c>
      <c r="AR14" s="18" t="str">
        <f t="shared" ref="AR14:AW14" si="73">B363</f>
        <v>湘南</v>
      </c>
      <c r="AS14" s="19">
        <f t="shared" si="73"/>
        <v>5</v>
      </c>
      <c r="AT14" s="19" t="str">
        <f t="shared" si="73"/>
        <v>鎌倉市</v>
      </c>
      <c r="AU14" s="19" t="str">
        <f t="shared" si="73"/>
        <v>横浜国立大学教育人間科学部附属鎌倉中学校</v>
      </c>
      <c r="AV14" s="20" t="str">
        <f t="shared" si="73"/>
        <v>301</v>
      </c>
      <c r="AW14" s="21" t="str">
        <f t="shared" si="73"/>
        <v>5301</v>
      </c>
      <c r="AX14" s="18" t="str">
        <f t="shared" ref="AX14:BC14" si="74">B413</f>
        <v>県央</v>
      </c>
      <c r="AY14" s="19">
        <f t="shared" si="74"/>
        <v>7</v>
      </c>
      <c r="AZ14" s="19">
        <f t="shared" si="74"/>
        <v>0</v>
      </c>
      <c r="BA14" s="19" t="str">
        <f t="shared" si="74"/>
        <v>大和市立渋谷中学校</v>
      </c>
      <c r="BB14" s="20">
        <f t="shared" si="74"/>
        <v>102</v>
      </c>
      <c r="BC14" s="21" t="str">
        <f t="shared" si="74"/>
        <v>7102</v>
      </c>
      <c r="BD14" s="18" t="str">
        <f t="shared" ref="BD14:BI14" si="75">B463</f>
        <v>県西</v>
      </c>
      <c r="BE14" s="19">
        <f t="shared" si="75"/>
        <v>8</v>
      </c>
      <c r="BF14" s="19">
        <f t="shared" si="75"/>
        <v>0</v>
      </c>
      <c r="BG14" s="19" t="str">
        <f t="shared" si="75"/>
        <v>小田原市立国府津中学校</v>
      </c>
      <c r="BH14" s="20">
        <f t="shared" si="75"/>
        <v>107</v>
      </c>
      <c r="BI14" s="21" t="str">
        <f t="shared" si="75"/>
        <v>8107</v>
      </c>
    </row>
    <row r="15" spans="1:61" ht="16.5" customHeight="1">
      <c r="A15" s="17">
        <v>1114</v>
      </c>
      <c r="B15" s="18" t="s">
        <v>553</v>
      </c>
      <c r="C15" s="19">
        <v>1</v>
      </c>
      <c r="D15" s="19"/>
      <c r="E15" s="19" t="s">
        <v>31</v>
      </c>
      <c r="F15" s="20">
        <v>114</v>
      </c>
      <c r="G15" s="21" t="str">
        <f t="shared" si="0"/>
        <v>1114</v>
      </c>
      <c r="H15" s="18" t="str">
        <f t="shared" si="1"/>
        <v>横浜</v>
      </c>
      <c r="I15" s="19">
        <f t="shared" si="1"/>
        <v>1</v>
      </c>
      <c r="J15" s="19">
        <f t="shared" si="1"/>
        <v>0</v>
      </c>
      <c r="K15" s="19" t="str">
        <f t="shared" si="1"/>
        <v>横浜市立万騎が原中学校</v>
      </c>
      <c r="L15" s="20">
        <f t="shared" si="1"/>
        <v>164</v>
      </c>
      <c r="M15" s="21" t="str">
        <f t="shared" si="1"/>
        <v>1164</v>
      </c>
      <c r="N15" s="18" t="str">
        <f t="shared" si="2"/>
        <v>横浜</v>
      </c>
      <c r="O15" s="19">
        <f t="shared" si="2"/>
        <v>1</v>
      </c>
      <c r="P15" s="19">
        <f t="shared" si="2"/>
        <v>0</v>
      </c>
      <c r="Q15" s="19" t="str">
        <f t="shared" si="2"/>
        <v>横浜市立小山台中学校</v>
      </c>
      <c r="R15" s="20">
        <f t="shared" si="2"/>
        <v>214</v>
      </c>
      <c r="S15" s="21" t="str">
        <f t="shared" si="2"/>
        <v>1214</v>
      </c>
      <c r="T15" s="18" t="str">
        <f t="shared" si="3"/>
        <v>横浜</v>
      </c>
      <c r="U15" s="19">
        <f t="shared" si="3"/>
        <v>1</v>
      </c>
      <c r="V15" s="19" t="str">
        <f t="shared" si="3"/>
        <v>青葉区</v>
      </c>
      <c r="W15" s="19" t="str">
        <f t="shared" si="3"/>
        <v>星槎学園中等部青葉校</v>
      </c>
      <c r="X15" s="20">
        <f t="shared" si="3"/>
        <v>514</v>
      </c>
      <c r="Y15" s="21" t="str">
        <f t="shared" si="3"/>
        <v>1514</v>
      </c>
      <c r="Z15" s="18" t="str">
        <f t="shared" si="60"/>
        <v>川崎</v>
      </c>
      <c r="AA15" s="19">
        <f t="shared" si="60"/>
        <v>2</v>
      </c>
      <c r="AB15" s="19">
        <f t="shared" si="60"/>
        <v>0</v>
      </c>
      <c r="AC15" s="19" t="str">
        <f t="shared" si="60"/>
        <v>川崎市立平中学校</v>
      </c>
      <c r="AD15" s="20">
        <f t="shared" si="60"/>
        <v>131</v>
      </c>
      <c r="AE15" s="21" t="str">
        <f t="shared" si="60"/>
        <v>2131</v>
      </c>
      <c r="AF15" s="18" t="str">
        <f t="shared" ref="AF15:AK15" si="76">B264</f>
        <v>相模原</v>
      </c>
      <c r="AG15" s="19">
        <f t="shared" si="76"/>
        <v>3</v>
      </c>
      <c r="AH15" s="19">
        <f t="shared" si="76"/>
        <v>0</v>
      </c>
      <c r="AI15" s="19" t="str">
        <f t="shared" si="76"/>
        <v>相模原市立緑が丘中学校</v>
      </c>
      <c r="AJ15" s="20">
        <f t="shared" si="76"/>
        <v>123</v>
      </c>
      <c r="AK15" s="21" t="str">
        <f t="shared" si="76"/>
        <v>3123</v>
      </c>
      <c r="AL15" s="18" t="str">
        <f t="shared" ref="AL15:AQ15" si="77">B314</f>
        <v>横須賀</v>
      </c>
      <c r="AM15" s="19">
        <f t="shared" si="77"/>
        <v>4</v>
      </c>
      <c r="AN15" s="19">
        <f t="shared" si="77"/>
        <v>0</v>
      </c>
      <c r="AO15" s="19" t="str">
        <f t="shared" si="77"/>
        <v>葉山町立南郷中学校</v>
      </c>
      <c r="AP15" s="20">
        <f t="shared" si="77"/>
        <v>132</v>
      </c>
      <c r="AQ15" s="21" t="str">
        <f t="shared" si="77"/>
        <v>4132</v>
      </c>
      <c r="AR15" s="18" t="str">
        <f t="shared" ref="AR15:AW15" si="78">B364</f>
        <v>湘南</v>
      </c>
      <c r="AS15" s="19">
        <f t="shared" si="78"/>
        <v>5</v>
      </c>
      <c r="AT15" s="19" t="str">
        <f t="shared" si="78"/>
        <v>藤沢市</v>
      </c>
      <c r="AU15" s="19" t="str">
        <f t="shared" si="78"/>
        <v>慶應義塾湘南藤沢中等部</v>
      </c>
      <c r="AV15" s="20">
        <f t="shared" si="78"/>
        <v>501</v>
      </c>
      <c r="AW15" s="21" t="str">
        <f t="shared" si="78"/>
        <v>5501</v>
      </c>
      <c r="AX15" s="18" t="str">
        <f t="shared" ref="AX15:BC15" si="79">B414</f>
        <v>県央</v>
      </c>
      <c r="AY15" s="19">
        <f t="shared" si="79"/>
        <v>7</v>
      </c>
      <c r="AZ15" s="19">
        <f t="shared" si="79"/>
        <v>0</v>
      </c>
      <c r="BA15" s="19" t="str">
        <f t="shared" si="79"/>
        <v>大和市立光丘中学校</v>
      </c>
      <c r="BB15" s="20">
        <f t="shared" si="79"/>
        <v>103</v>
      </c>
      <c r="BC15" s="21" t="str">
        <f t="shared" si="79"/>
        <v>7103</v>
      </c>
      <c r="BD15" s="18" t="str">
        <f t="shared" ref="BD15:BI15" si="80">B464</f>
        <v>県西</v>
      </c>
      <c r="BE15" s="19">
        <f t="shared" si="80"/>
        <v>8</v>
      </c>
      <c r="BF15" s="19">
        <f t="shared" si="80"/>
        <v>0</v>
      </c>
      <c r="BG15" s="19" t="str">
        <f t="shared" si="80"/>
        <v>小田原市立酒匂中学校</v>
      </c>
      <c r="BH15" s="20">
        <f t="shared" si="80"/>
        <v>108</v>
      </c>
      <c r="BI15" s="21" t="str">
        <f t="shared" si="80"/>
        <v>8108</v>
      </c>
    </row>
    <row r="16" spans="1:61" ht="16.5" customHeight="1">
      <c r="A16" s="22">
        <v>1115</v>
      </c>
      <c r="B16" s="23" t="s">
        <v>553</v>
      </c>
      <c r="C16" s="24">
        <v>1</v>
      </c>
      <c r="D16" s="24"/>
      <c r="E16" s="24" t="s">
        <v>32</v>
      </c>
      <c r="F16" s="25">
        <v>115</v>
      </c>
      <c r="G16" s="26" t="str">
        <f t="shared" si="0"/>
        <v>1115</v>
      </c>
      <c r="H16" s="23" t="str">
        <f t="shared" si="1"/>
        <v>横浜</v>
      </c>
      <c r="I16" s="24">
        <f t="shared" si="1"/>
        <v>1</v>
      </c>
      <c r="J16" s="24">
        <f t="shared" si="1"/>
        <v>0</v>
      </c>
      <c r="K16" s="24" t="str">
        <f t="shared" si="1"/>
        <v>横浜市立南希望が丘中学校</v>
      </c>
      <c r="L16" s="25">
        <f t="shared" si="1"/>
        <v>165</v>
      </c>
      <c r="M16" s="26" t="str">
        <f t="shared" si="1"/>
        <v>1165</v>
      </c>
      <c r="N16" s="23" t="str">
        <f t="shared" si="2"/>
        <v>横浜</v>
      </c>
      <c r="O16" s="24">
        <f t="shared" si="2"/>
        <v>1</v>
      </c>
      <c r="P16" s="24">
        <f t="shared" si="2"/>
        <v>0</v>
      </c>
      <c r="Q16" s="24" t="str">
        <f t="shared" si="2"/>
        <v>横浜市立庄戸中学校</v>
      </c>
      <c r="R16" s="25">
        <f t="shared" si="2"/>
        <v>215</v>
      </c>
      <c r="S16" s="26" t="str">
        <f t="shared" si="2"/>
        <v>1215</v>
      </c>
      <c r="T16" s="23" t="str">
        <f t="shared" si="3"/>
        <v>横浜</v>
      </c>
      <c r="U16" s="24">
        <f t="shared" si="3"/>
        <v>1</v>
      </c>
      <c r="V16" s="24">
        <f t="shared" si="3"/>
        <v>0</v>
      </c>
      <c r="W16" s="24" t="str">
        <f t="shared" si="3"/>
        <v>桐蔭学園中学校</v>
      </c>
      <c r="X16" s="25">
        <f t="shared" si="3"/>
        <v>515</v>
      </c>
      <c r="Y16" s="26" t="str">
        <f t="shared" si="3"/>
        <v>1515</v>
      </c>
      <c r="Z16" s="23" t="str">
        <f t="shared" si="60"/>
        <v>川崎</v>
      </c>
      <c r="AA16" s="24">
        <f t="shared" si="60"/>
        <v>2</v>
      </c>
      <c r="AB16" s="24">
        <f t="shared" si="60"/>
        <v>0</v>
      </c>
      <c r="AC16" s="24" t="str">
        <f t="shared" si="60"/>
        <v>川崎市立犬蔵中学校　　</v>
      </c>
      <c r="AD16" s="25">
        <f t="shared" si="60"/>
        <v>132</v>
      </c>
      <c r="AE16" s="26" t="str">
        <f t="shared" si="60"/>
        <v>2132</v>
      </c>
      <c r="AF16" s="23" t="str">
        <f t="shared" ref="AF16:AK16" si="81">B265</f>
        <v>相模原</v>
      </c>
      <c r="AG16" s="24">
        <f t="shared" si="81"/>
        <v>3</v>
      </c>
      <c r="AH16" s="24">
        <f t="shared" si="81"/>
        <v>0</v>
      </c>
      <c r="AI16" s="24" t="str">
        <f t="shared" si="81"/>
        <v>相模原市立弥栄中学校</v>
      </c>
      <c r="AJ16" s="25">
        <f t="shared" si="81"/>
        <v>124</v>
      </c>
      <c r="AK16" s="26" t="str">
        <f t="shared" si="81"/>
        <v>3124</v>
      </c>
      <c r="AL16" s="23" t="str">
        <f t="shared" ref="AL16:AQ16" si="82">B315</f>
        <v>横須賀</v>
      </c>
      <c r="AM16" s="24">
        <f t="shared" si="82"/>
        <v>4</v>
      </c>
      <c r="AN16" s="24" t="str">
        <f t="shared" si="82"/>
        <v>横須賀市</v>
      </c>
      <c r="AO16" s="24" t="str">
        <f t="shared" si="82"/>
        <v>緑ヶ丘女子中学校</v>
      </c>
      <c r="AP16" s="25">
        <f t="shared" si="82"/>
        <v>501</v>
      </c>
      <c r="AQ16" s="26" t="str">
        <f t="shared" si="82"/>
        <v>4501</v>
      </c>
      <c r="AR16" s="23" t="str">
        <f t="shared" ref="AR16:AW16" si="83">B365</f>
        <v>湘南</v>
      </c>
      <c r="AS16" s="24">
        <f t="shared" si="83"/>
        <v>5</v>
      </c>
      <c r="AT16" s="24">
        <f t="shared" si="83"/>
        <v>0</v>
      </c>
      <c r="AU16" s="24" t="str">
        <f t="shared" si="83"/>
        <v>湘南学園中学校</v>
      </c>
      <c r="AV16" s="25">
        <f t="shared" si="83"/>
        <v>502</v>
      </c>
      <c r="AW16" s="26" t="str">
        <f t="shared" si="83"/>
        <v>5502</v>
      </c>
      <c r="AX16" s="23" t="str">
        <f t="shared" ref="AX16:BC16" si="84">B415</f>
        <v>県央</v>
      </c>
      <c r="AY16" s="24">
        <f t="shared" si="84"/>
        <v>7</v>
      </c>
      <c r="AZ16" s="24">
        <f t="shared" si="84"/>
        <v>0</v>
      </c>
      <c r="BA16" s="24" t="str">
        <f t="shared" si="84"/>
        <v>大和市立つきみ野中学校</v>
      </c>
      <c r="BB16" s="25">
        <f t="shared" si="84"/>
        <v>104</v>
      </c>
      <c r="BC16" s="26" t="str">
        <f t="shared" si="84"/>
        <v>7104</v>
      </c>
      <c r="BD16" s="23" t="str">
        <f t="shared" ref="BD16:BI16" si="85">B465</f>
        <v>県西</v>
      </c>
      <c r="BE16" s="24">
        <f t="shared" si="85"/>
        <v>8</v>
      </c>
      <c r="BF16" s="24">
        <f t="shared" si="85"/>
        <v>0</v>
      </c>
      <c r="BG16" s="24" t="str">
        <f t="shared" si="85"/>
        <v>小田原市立泉中学校</v>
      </c>
      <c r="BH16" s="25">
        <f t="shared" si="85"/>
        <v>109</v>
      </c>
      <c r="BI16" s="26" t="str">
        <f t="shared" si="85"/>
        <v>8109</v>
      </c>
    </row>
    <row r="17" spans="1:61" ht="16.5" customHeight="1">
      <c r="A17" s="12">
        <v>1116</v>
      </c>
      <c r="B17" s="13" t="s">
        <v>553</v>
      </c>
      <c r="C17" s="14">
        <v>1</v>
      </c>
      <c r="D17" s="14"/>
      <c r="E17" s="14" t="s">
        <v>33</v>
      </c>
      <c r="F17" s="15">
        <v>116</v>
      </c>
      <c r="G17" s="16" t="str">
        <f t="shared" si="0"/>
        <v>1116</v>
      </c>
      <c r="H17" s="13" t="str">
        <f t="shared" si="1"/>
        <v>横浜</v>
      </c>
      <c r="I17" s="14">
        <f t="shared" si="1"/>
        <v>1</v>
      </c>
      <c r="J17" s="14">
        <f t="shared" si="1"/>
        <v>0</v>
      </c>
      <c r="K17" s="14" t="str">
        <f t="shared" si="1"/>
        <v>横浜市立若葉台中学校</v>
      </c>
      <c r="L17" s="15">
        <f t="shared" si="1"/>
        <v>166</v>
      </c>
      <c r="M17" s="16" t="str">
        <f t="shared" si="1"/>
        <v>1166</v>
      </c>
      <c r="N17" s="13" t="str">
        <f t="shared" si="2"/>
        <v>横浜</v>
      </c>
      <c r="O17" s="14">
        <f t="shared" si="2"/>
        <v>1</v>
      </c>
      <c r="P17" s="14">
        <f t="shared" si="2"/>
        <v>0</v>
      </c>
      <c r="Q17" s="14" t="str">
        <f t="shared" si="2"/>
        <v>横浜市立西本郷中学校</v>
      </c>
      <c r="R17" s="15">
        <f t="shared" si="2"/>
        <v>216</v>
      </c>
      <c r="S17" s="16" t="str">
        <f t="shared" si="2"/>
        <v>1216</v>
      </c>
      <c r="T17" s="13" t="str">
        <f t="shared" si="3"/>
        <v>横浜</v>
      </c>
      <c r="U17" s="14">
        <f t="shared" si="3"/>
        <v>1</v>
      </c>
      <c r="V17" s="14">
        <f t="shared" si="3"/>
        <v>0</v>
      </c>
      <c r="W17" s="14" t="str">
        <f t="shared" si="3"/>
        <v>桐蔭学園中等教育学校</v>
      </c>
      <c r="X17" s="15">
        <f t="shared" si="3"/>
        <v>516</v>
      </c>
      <c r="Y17" s="16" t="str">
        <f t="shared" si="3"/>
        <v>1516</v>
      </c>
      <c r="Z17" s="13" t="str">
        <f t="shared" ref="Z17:AE21" si="86">B216</f>
        <v>川崎</v>
      </c>
      <c r="AA17" s="14">
        <f t="shared" si="86"/>
        <v>2</v>
      </c>
      <c r="AB17" s="14">
        <f t="shared" si="86"/>
        <v>0</v>
      </c>
      <c r="AC17" s="14" t="str">
        <f t="shared" si="86"/>
        <v>川崎市立野川中学校</v>
      </c>
      <c r="AD17" s="15">
        <f t="shared" si="86"/>
        <v>133</v>
      </c>
      <c r="AE17" s="16" t="str">
        <f t="shared" si="86"/>
        <v>2133</v>
      </c>
      <c r="AF17" s="13" t="str">
        <f t="shared" ref="AF17:AK17" si="87">B266</f>
        <v>相模原</v>
      </c>
      <c r="AG17" s="14">
        <f t="shared" si="87"/>
        <v>3</v>
      </c>
      <c r="AH17" s="14">
        <f t="shared" si="87"/>
        <v>0</v>
      </c>
      <c r="AI17" s="14" t="str">
        <f t="shared" si="87"/>
        <v>相模原市立由野台中学校</v>
      </c>
      <c r="AJ17" s="15">
        <f t="shared" si="87"/>
        <v>125</v>
      </c>
      <c r="AK17" s="16" t="str">
        <f t="shared" si="87"/>
        <v>3125</v>
      </c>
      <c r="AL17" s="13" t="str">
        <f t="shared" ref="AL17:AQ17" si="88">B316</f>
        <v>横須賀</v>
      </c>
      <c r="AM17" s="14">
        <f t="shared" si="88"/>
        <v>4</v>
      </c>
      <c r="AN17" s="14">
        <f t="shared" si="88"/>
        <v>0</v>
      </c>
      <c r="AO17" s="14" t="str">
        <f t="shared" si="88"/>
        <v>横須賀学院中学校</v>
      </c>
      <c r="AP17" s="15">
        <f t="shared" si="88"/>
        <v>502</v>
      </c>
      <c r="AQ17" s="16" t="str">
        <f t="shared" si="88"/>
        <v>4502</v>
      </c>
      <c r="AR17" s="13" t="str">
        <f t="shared" ref="AR17:AW17" si="89">B366</f>
        <v>湘南</v>
      </c>
      <c r="AS17" s="14">
        <f t="shared" si="89"/>
        <v>5</v>
      </c>
      <c r="AT17" s="14">
        <f t="shared" si="89"/>
        <v>0</v>
      </c>
      <c r="AU17" s="14" t="str">
        <f t="shared" si="89"/>
        <v>湘南白百合学園中学校</v>
      </c>
      <c r="AV17" s="15">
        <f t="shared" si="89"/>
        <v>503</v>
      </c>
      <c r="AW17" s="16" t="str">
        <f t="shared" si="89"/>
        <v>5503</v>
      </c>
      <c r="AX17" s="13" t="str">
        <f t="shared" ref="AX17:BC17" si="90">B416</f>
        <v>県央</v>
      </c>
      <c r="AY17" s="14">
        <f t="shared" si="90"/>
        <v>7</v>
      </c>
      <c r="AZ17" s="14">
        <f t="shared" si="90"/>
        <v>0</v>
      </c>
      <c r="BA17" s="14" t="str">
        <f t="shared" si="90"/>
        <v>大和市立引地台中学校</v>
      </c>
      <c r="BB17" s="15">
        <f t="shared" si="90"/>
        <v>105</v>
      </c>
      <c r="BC17" s="16" t="str">
        <f t="shared" si="90"/>
        <v>7105</v>
      </c>
      <c r="BD17" s="13" t="str">
        <f t="shared" ref="BD17:BI17" si="91">B466</f>
        <v>県西</v>
      </c>
      <c r="BE17" s="14">
        <f t="shared" si="91"/>
        <v>8</v>
      </c>
      <c r="BF17" s="14">
        <f t="shared" si="91"/>
        <v>0</v>
      </c>
      <c r="BG17" s="14" t="str">
        <f t="shared" si="91"/>
        <v>小田原市立城北中学校</v>
      </c>
      <c r="BH17" s="15">
        <f t="shared" si="91"/>
        <v>110</v>
      </c>
      <c r="BI17" s="16" t="str">
        <f t="shared" si="91"/>
        <v>8110</v>
      </c>
    </row>
    <row r="18" spans="1:61" ht="16.5" customHeight="1">
      <c r="A18" s="17">
        <v>1117</v>
      </c>
      <c r="B18" s="18" t="s">
        <v>553</v>
      </c>
      <c r="C18" s="19">
        <v>1</v>
      </c>
      <c r="D18" s="19" t="s">
        <v>34</v>
      </c>
      <c r="E18" s="19" t="s">
        <v>35</v>
      </c>
      <c r="F18" s="20">
        <v>117</v>
      </c>
      <c r="G18" s="21" t="str">
        <f t="shared" si="0"/>
        <v>1117</v>
      </c>
      <c r="H18" s="18" t="str">
        <f t="shared" si="1"/>
        <v>横浜</v>
      </c>
      <c r="I18" s="19">
        <f t="shared" si="1"/>
        <v>1</v>
      </c>
      <c r="J18" s="19" t="str">
        <f t="shared" si="1"/>
        <v>金沢区</v>
      </c>
      <c r="K18" s="19" t="str">
        <f t="shared" si="1"/>
        <v>横浜市立六浦中学校</v>
      </c>
      <c r="L18" s="20">
        <f t="shared" si="1"/>
        <v>167</v>
      </c>
      <c r="M18" s="21" t="str">
        <f t="shared" si="1"/>
        <v>1167</v>
      </c>
      <c r="N18" s="18" t="str">
        <f t="shared" si="2"/>
        <v>横浜</v>
      </c>
      <c r="O18" s="19">
        <f t="shared" si="2"/>
        <v>1</v>
      </c>
      <c r="P18" s="19">
        <f t="shared" si="2"/>
        <v>0</v>
      </c>
      <c r="Q18" s="19" t="str">
        <f t="shared" si="2"/>
        <v>横浜市立本郷中学校</v>
      </c>
      <c r="R18" s="20">
        <f t="shared" si="2"/>
        <v>217</v>
      </c>
      <c r="S18" s="21" t="str">
        <f t="shared" si="2"/>
        <v>1217</v>
      </c>
      <c r="T18" s="18" t="str">
        <f t="shared" si="3"/>
        <v>横浜</v>
      </c>
      <c r="U18" s="19">
        <f t="shared" si="3"/>
        <v>1</v>
      </c>
      <c r="V18" s="19" t="str">
        <f t="shared" si="3"/>
        <v>旭区</v>
      </c>
      <c r="W18" s="19" t="str">
        <f t="shared" si="3"/>
        <v>星槎中学校</v>
      </c>
      <c r="X18" s="20">
        <f t="shared" si="3"/>
        <v>517</v>
      </c>
      <c r="Y18" s="21" t="str">
        <f t="shared" si="3"/>
        <v>1517</v>
      </c>
      <c r="Z18" s="18" t="str">
        <f t="shared" si="86"/>
        <v>川崎</v>
      </c>
      <c r="AA18" s="19">
        <f t="shared" si="86"/>
        <v>2</v>
      </c>
      <c r="AB18" s="19">
        <f t="shared" si="86"/>
        <v>0</v>
      </c>
      <c r="AC18" s="19" t="str">
        <f t="shared" si="86"/>
        <v>川崎市立菅生中学校　　</v>
      </c>
      <c r="AD18" s="20">
        <f t="shared" si="86"/>
        <v>134</v>
      </c>
      <c r="AE18" s="21" t="str">
        <f t="shared" si="86"/>
        <v>2134</v>
      </c>
      <c r="AF18" s="18" t="str">
        <f t="shared" ref="AF18:AK18" si="92">B267</f>
        <v>相模原</v>
      </c>
      <c r="AG18" s="19">
        <f t="shared" si="92"/>
        <v>3</v>
      </c>
      <c r="AH18" s="19" t="str">
        <f t="shared" si="92"/>
        <v>南区</v>
      </c>
      <c r="AI18" s="19" t="str">
        <f t="shared" si="92"/>
        <v>神奈川県立相模原中等教育学校</v>
      </c>
      <c r="AJ18" s="20">
        <f t="shared" si="92"/>
        <v>126</v>
      </c>
      <c r="AK18" s="21" t="str">
        <f t="shared" si="92"/>
        <v>3126</v>
      </c>
      <c r="AL18" s="18" t="str">
        <f t="shared" ref="AL18:AQ18" si="93">B317</f>
        <v>横須賀</v>
      </c>
      <c r="AM18" s="19">
        <f t="shared" si="93"/>
        <v>4</v>
      </c>
      <c r="AN18" s="19" t="str">
        <f t="shared" si="93"/>
        <v>逗子市</v>
      </c>
      <c r="AO18" s="19" t="str">
        <f t="shared" si="93"/>
        <v>逗子開成中学校</v>
      </c>
      <c r="AP18" s="20">
        <f t="shared" si="93"/>
        <v>503</v>
      </c>
      <c r="AQ18" s="21" t="str">
        <f t="shared" si="93"/>
        <v>4503</v>
      </c>
      <c r="AR18" s="18" t="str">
        <f t="shared" ref="AR18:AW18" si="94">B367</f>
        <v>湘南</v>
      </c>
      <c r="AS18" s="19">
        <f t="shared" si="94"/>
        <v>5</v>
      </c>
      <c r="AT18" s="19">
        <f t="shared" si="94"/>
        <v>0</v>
      </c>
      <c r="AU18" s="19" t="str">
        <f t="shared" si="94"/>
        <v>藤嶺学園藤沢中学校</v>
      </c>
      <c r="AV18" s="20">
        <f t="shared" si="94"/>
        <v>504</v>
      </c>
      <c r="AW18" s="21" t="str">
        <f t="shared" si="94"/>
        <v>5504</v>
      </c>
      <c r="AX18" s="18" t="str">
        <f t="shared" ref="AX18:BC18" si="95">B417</f>
        <v>県央</v>
      </c>
      <c r="AY18" s="19">
        <f t="shared" si="95"/>
        <v>7</v>
      </c>
      <c r="AZ18" s="19">
        <f t="shared" si="95"/>
        <v>0</v>
      </c>
      <c r="BA18" s="19" t="str">
        <f t="shared" si="95"/>
        <v>大和市立下福田中学校</v>
      </c>
      <c r="BB18" s="20">
        <f t="shared" si="95"/>
        <v>106</v>
      </c>
      <c r="BC18" s="21" t="str">
        <f t="shared" si="95"/>
        <v>7106</v>
      </c>
      <c r="BD18" s="18" t="str">
        <f t="shared" ref="BD18:BI18" si="96">B467</f>
        <v>県西</v>
      </c>
      <c r="BE18" s="19">
        <f t="shared" si="96"/>
        <v>8</v>
      </c>
      <c r="BF18" s="19">
        <f t="shared" si="96"/>
        <v>0</v>
      </c>
      <c r="BG18" s="19" t="str">
        <f t="shared" si="96"/>
        <v>小田原市立橘中学校</v>
      </c>
      <c r="BH18" s="20">
        <f t="shared" si="96"/>
        <v>111</v>
      </c>
      <c r="BI18" s="21" t="str">
        <f t="shared" si="96"/>
        <v>8111</v>
      </c>
    </row>
    <row r="19" spans="1:61" ht="16.5" customHeight="1">
      <c r="A19" s="17">
        <v>1118</v>
      </c>
      <c r="B19" s="18" t="s">
        <v>553</v>
      </c>
      <c r="C19" s="19">
        <v>1</v>
      </c>
      <c r="D19" s="19"/>
      <c r="E19" s="19" t="s">
        <v>36</v>
      </c>
      <c r="F19" s="20">
        <v>118</v>
      </c>
      <c r="G19" s="21" t="str">
        <f t="shared" si="0"/>
        <v>1118</v>
      </c>
      <c r="H19" s="18" t="str">
        <f t="shared" si="1"/>
        <v>横浜</v>
      </c>
      <c r="I19" s="19">
        <f t="shared" si="1"/>
        <v>1</v>
      </c>
      <c r="J19" s="19">
        <f t="shared" si="1"/>
        <v>0</v>
      </c>
      <c r="K19" s="19" t="str">
        <f t="shared" si="1"/>
        <v>横浜市立大道中学校</v>
      </c>
      <c r="L19" s="20">
        <f t="shared" si="1"/>
        <v>168</v>
      </c>
      <c r="M19" s="21" t="str">
        <f t="shared" si="1"/>
        <v>1168</v>
      </c>
      <c r="N19" s="18" t="str">
        <f t="shared" si="2"/>
        <v>横浜</v>
      </c>
      <c r="O19" s="19">
        <f t="shared" si="2"/>
        <v>1</v>
      </c>
      <c r="P19" s="19" t="str">
        <f t="shared" si="2"/>
        <v>瀬谷区</v>
      </c>
      <c r="Q19" s="19" t="str">
        <f t="shared" si="2"/>
        <v>横浜市立下瀬谷中学校</v>
      </c>
      <c r="R19" s="20">
        <f t="shared" si="2"/>
        <v>218</v>
      </c>
      <c r="S19" s="21" t="str">
        <f t="shared" si="2"/>
        <v>1218</v>
      </c>
      <c r="T19" s="18" t="str">
        <f t="shared" si="3"/>
        <v>横浜</v>
      </c>
      <c r="U19" s="19">
        <f t="shared" si="3"/>
        <v>1</v>
      </c>
      <c r="V19" s="19">
        <f t="shared" si="3"/>
        <v>0</v>
      </c>
      <c r="W19" s="19" t="str">
        <f t="shared" si="3"/>
        <v>横浜富士見丘学園中等教育学校</v>
      </c>
      <c r="X19" s="20">
        <f t="shared" si="3"/>
        <v>518</v>
      </c>
      <c r="Y19" s="21" t="str">
        <f t="shared" si="3"/>
        <v>1518</v>
      </c>
      <c r="Z19" s="18" t="str">
        <f t="shared" si="86"/>
        <v>川崎</v>
      </c>
      <c r="AA19" s="19">
        <f t="shared" si="86"/>
        <v>2</v>
      </c>
      <c r="AB19" s="19">
        <f t="shared" si="86"/>
        <v>0</v>
      </c>
      <c r="AC19" s="19" t="str">
        <f t="shared" si="86"/>
        <v>川崎市立宮前平中学校</v>
      </c>
      <c r="AD19" s="20">
        <f t="shared" si="86"/>
        <v>135</v>
      </c>
      <c r="AE19" s="21" t="str">
        <f t="shared" si="86"/>
        <v>2135</v>
      </c>
      <c r="AF19" s="18" t="str">
        <f t="shared" ref="AF19:AK19" si="97">B268</f>
        <v>相模原</v>
      </c>
      <c r="AG19" s="19">
        <f t="shared" si="97"/>
        <v>3</v>
      </c>
      <c r="AH19" s="19">
        <f t="shared" si="97"/>
        <v>0</v>
      </c>
      <c r="AI19" s="19" t="str">
        <f t="shared" si="97"/>
        <v>相模原市立麻溝台中学校</v>
      </c>
      <c r="AJ19" s="20">
        <f t="shared" si="97"/>
        <v>127</v>
      </c>
      <c r="AK19" s="21" t="str">
        <f t="shared" si="97"/>
        <v>3127</v>
      </c>
      <c r="AL19" s="18" t="str">
        <f t="shared" ref="AL19:AQ19" si="98">B318</f>
        <v>横須賀</v>
      </c>
      <c r="AM19" s="19">
        <f t="shared" si="98"/>
        <v>4</v>
      </c>
      <c r="AN19" s="19">
        <f t="shared" si="98"/>
        <v>0</v>
      </c>
      <c r="AO19" s="19" t="str">
        <f t="shared" si="98"/>
        <v>聖和学院中学校</v>
      </c>
      <c r="AP19" s="20">
        <f t="shared" si="98"/>
        <v>504</v>
      </c>
      <c r="AQ19" s="21" t="str">
        <f t="shared" si="98"/>
        <v>4504</v>
      </c>
      <c r="AR19" s="18" t="str">
        <f t="shared" ref="AR19:AW19" si="99">B368</f>
        <v>湘南</v>
      </c>
      <c r="AS19" s="19">
        <f t="shared" si="99"/>
        <v>5</v>
      </c>
      <c r="AT19" s="19">
        <f t="shared" si="99"/>
        <v>0</v>
      </c>
      <c r="AU19" s="19" t="str">
        <f t="shared" si="99"/>
        <v>日本大学藤沢中学校</v>
      </c>
      <c r="AV19" s="20">
        <f t="shared" si="99"/>
        <v>505</v>
      </c>
      <c r="AW19" s="21" t="str">
        <f t="shared" si="99"/>
        <v>5505</v>
      </c>
      <c r="AX19" s="18" t="str">
        <f t="shared" ref="AX19:BC19" si="100">B418</f>
        <v>県央</v>
      </c>
      <c r="AY19" s="19">
        <f t="shared" si="100"/>
        <v>7</v>
      </c>
      <c r="AZ19" s="19">
        <f t="shared" si="100"/>
        <v>0</v>
      </c>
      <c r="BA19" s="19" t="str">
        <f t="shared" si="100"/>
        <v>大和市立上和田中学校</v>
      </c>
      <c r="BB19" s="20">
        <f t="shared" si="100"/>
        <v>107</v>
      </c>
      <c r="BC19" s="21" t="str">
        <f t="shared" si="100"/>
        <v>7107</v>
      </c>
      <c r="BD19" s="18" t="str">
        <f t="shared" ref="BD19:BI19" si="101">B468</f>
        <v>県西</v>
      </c>
      <c r="BE19" s="19">
        <f t="shared" si="101"/>
        <v>8</v>
      </c>
      <c r="BF19" s="19" t="str">
        <f t="shared" si="101"/>
        <v>南足柄市</v>
      </c>
      <c r="BG19" s="19" t="str">
        <f t="shared" si="101"/>
        <v>南足柄市立岡本中学校</v>
      </c>
      <c r="BH19" s="20">
        <f t="shared" si="101"/>
        <v>112</v>
      </c>
      <c r="BI19" s="21" t="str">
        <f t="shared" si="101"/>
        <v>8112</v>
      </c>
    </row>
    <row r="20" spans="1:61" ht="16.5" customHeight="1">
      <c r="A20" s="17">
        <v>1119</v>
      </c>
      <c r="B20" s="18" t="s">
        <v>553</v>
      </c>
      <c r="C20" s="19">
        <v>1</v>
      </c>
      <c r="D20" s="19"/>
      <c r="E20" s="19" t="s">
        <v>37</v>
      </c>
      <c r="F20" s="20">
        <v>119</v>
      </c>
      <c r="G20" s="21" t="str">
        <f t="shared" si="0"/>
        <v>1119</v>
      </c>
      <c r="H20" s="18" t="str">
        <f t="shared" si="1"/>
        <v>横浜</v>
      </c>
      <c r="I20" s="19">
        <f t="shared" si="1"/>
        <v>1</v>
      </c>
      <c r="J20" s="19">
        <f t="shared" si="1"/>
        <v>0</v>
      </c>
      <c r="K20" s="19" t="str">
        <f t="shared" si="1"/>
        <v>横浜市立釜利谷中学校</v>
      </c>
      <c r="L20" s="20">
        <f t="shared" si="1"/>
        <v>169</v>
      </c>
      <c r="M20" s="21" t="str">
        <f t="shared" si="1"/>
        <v>1169</v>
      </c>
      <c r="N20" s="18" t="str">
        <f t="shared" si="2"/>
        <v>横浜</v>
      </c>
      <c r="O20" s="19">
        <f t="shared" si="2"/>
        <v>1</v>
      </c>
      <c r="P20" s="19">
        <f t="shared" si="2"/>
        <v>0</v>
      </c>
      <c r="Q20" s="19" t="str">
        <f t="shared" si="2"/>
        <v>横浜市立原中学校</v>
      </c>
      <c r="R20" s="20">
        <f t="shared" si="2"/>
        <v>219</v>
      </c>
      <c r="S20" s="21" t="str">
        <f t="shared" si="2"/>
        <v>1219</v>
      </c>
      <c r="T20" s="18" t="str">
        <f t="shared" si="3"/>
        <v>横浜</v>
      </c>
      <c r="U20" s="19">
        <f t="shared" si="3"/>
        <v>1</v>
      </c>
      <c r="V20" s="19" t="str">
        <f t="shared" si="3"/>
        <v>金沢区</v>
      </c>
      <c r="W20" s="19" t="str">
        <f t="shared" si="3"/>
        <v>関東学院六浦中学校</v>
      </c>
      <c r="X20" s="20">
        <f t="shared" si="3"/>
        <v>519</v>
      </c>
      <c r="Y20" s="21" t="str">
        <f t="shared" si="3"/>
        <v>1519</v>
      </c>
      <c r="Z20" s="18" t="str">
        <f t="shared" si="86"/>
        <v>川崎</v>
      </c>
      <c r="AA20" s="19">
        <f t="shared" si="86"/>
        <v>2</v>
      </c>
      <c r="AB20" s="19">
        <f t="shared" si="86"/>
        <v>0</v>
      </c>
      <c r="AC20" s="19" t="str">
        <f t="shared" si="86"/>
        <v>川崎市立宮崎中学校　　</v>
      </c>
      <c r="AD20" s="20">
        <f t="shared" si="86"/>
        <v>136</v>
      </c>
      <c r="AE20" s="21" t="str">
        <f t="shared" si="86"/>
        <v>2136</v>
      </c>
      <c r="AF20" s="18" t="str">
        <f t="shared" ref="AF20:AK20" si="102">B269</f>
        <v>相模原</v>
      </c>
      <c r="AG20" s="19">
        <f t="shared" si="102"/>
        <v>3</v>
      </c>
      <c r="AH20" s="19">
        <f t="shared" si="102"/>
        <v>0</v>
      </c>
      <c r="AI20" s="19" t="str">
        <f t="shared" si="102"/>
        <v>相模原市立鵜野森中学校</v>
      </c>
      <c r="AJ20" s="20">
        <f t="shared" si="102"/>
        <v>128</v>
      </c>
      <c r="AK20" s="21" t="str">
        <f t="shared" si="102"/>
        <v>3128</v>
      </c>
      <c r="AL20" s="18" t="str">
        <f t="shared" ref="AL20:AQ20" si="103">B319</f>
        <v>湘南</v>
      </c>
      <c r="AM20" s="19">
        <f t="shared" si="103"/>
        <v>5</v>
      </c>
      <c r="AN20" s="19" t="str">
        <f t="shared" si="103"/>
        <v>藤沢市</v>
      </c>
      <c r="AO20" s="19" t="str">
        <f t="shared" si="103"/>
        <v>藤沢市立羽鳥中学校</v>
      </c>
      <c r="AP20" s="20">
        <f t="shared" si="103"/>
        <v>101</v>
      </c>
      <c r="AQ20" s="21" t="str">
        <f t="shared" si="103"/>
        <v>5101</v>
      </c>
      <c r="AR20" s="18" t="str">
        <f t="shared" ref="AR20:AW20" si="104">B369</f>
        <v>湘南</v>
      </c>
      <c r="AS20" s="19">
        <f t="shared" si="104"/>
        <v>5</v>
      </c>
      <c r="AT20" s="19">
        <f t="shared" si="104"/>
        <v>0</v>
      </c>
      <c r="AU20" s="19" t="str">
        <f t="shared" si="104"/>
        <v>聖園女学院中学校</v>
      </c>
      <c r="AV20" s="20">
        <f t="shared" si="104"/>
        <v>506</v>
      </c>
      <c r="AW20" s="21" t="str">
        <f t="shared" si="104"/>
        <v>5506</v>
      </c>
      <c r="AX20" s="18" t="str">
        <f t="shared" ref="AX20:BC20" si="105">B419</f>
        <v>県央</v>
      </c>
      <c r="AY20" s="19">
        <f t="shared" si="105"/>
        <v>7</v>
      </c>
      <c r="AZ20" s="19">
        <f t="shared" si="105"/>
        <v>0</v>
      </c>
      <c r="BA20" s="19" t="str">
        <f t="shared" si="105"/>
        <v>大和市立鶴間中学校</v>
      </c>
      <c r="BB20" s="20">
        <f t="shared" si="105"/>
        <v>108</v>
      </c>
      <c r="BC20" s="21" t="str">
        <f t="shared" si="105"/>
        <v>7108</v>
      </c>
      <c r="BD20" s="18" t="str">
        <f t="shared" ref="BD20:BI20" si="106">B469</f>
        <v>県西</v>
      </c>
      <c r="BE20" s="19">
        <f t="shared" si="106"/>
        <v>8</v>
      </c>
      <c r="BF20" s="19">
        <f t="shared" si="106"/>
        <v>0</v>
      </c>
      <c r="BG20" s="19" t="str">
        <f t="shared" si="106"/>
        <v>南足柄市立足柄台中学校</v>
      </c>
      <c r="BH20" s="20">
        <f t="shared" si="106"/>
        <v>113</v>
      </c>
      <c r="BI20" s="21" t="str">
        <f t="shared" si="106"/>
        <v>8113</v>
      </c>
    </row>
    <row r="21" spans="1:61" ht="16.5" customHeight="1">
      <c r="A21" s="22">
        <v>1120</v>
      </c>
      <c r="B21" s="23" t="s">
        <v>553</v>
      </c>
      <c r="C21" s="24">
        <v>1</v>
      </c>
      <c r="D21" s="24"/>
      <c r="E21" s="24" t="s">
        <v>38</v>
      </c>
      <c r="F21" s="25">
        <v>120</v>
      </c>
      <c r="G21" s="26" t="str">
        <f t="shared" si="0"/>
        <v>1120</v>
      </c>
      <c r="H21" s="23" t="str">
        <f t="shared" si="1"/>
        <v>横浜</v>
      </c>
      <c r="I21" s="24">
        <f t="shared" si="1"/>
        <v>1</v>
      </c>
      <c r="J21" s="24">
        <f t="shared" si="1"/>
        <v>0</v>
      </c>
      <c r="K21" s="24" t="str">
        <f t="shared" si="1"/>
        <v>横浜市立西金沢中学校</v>
      </c>
      <c r="L21" s="25">
        <f t="shared" si="1"/>
        <v>170</v>
      </c>
      <c r="M21" s="26" t="str">
        <f t="shared" si="1"/>
        <v>1170</v>
      </c>
      <c r="N21" s="23" t="str">
        <f t="shared" si="2"/>
        <v>横浜</v>
      </c>
      <c r="O21" s="24">
        <f t="shared" si="2"/>
        <v>1</v>
      </c>
      <c r="P21" s="24">
        <f t="shared" si="2"/>
        <v>0</v>
      </c>
      <c r="Q21" s="24" t="str">
        <f t="shared" si="2"/>
        <v>横浜市立南瀬谷中学校</v>
      </c>
      <c r="R21" s="25">
        <f t="shared" si="2"/>
        <v>220</v>
      </c>
      <c r="S21" s="26" t="str">
        <f t="shared" si="2"/>
        <v>1220</v>
      </c>
      <c r="T21" s="23" t="str">
        <f t="shared" si="3"/>
        <v>横浜</v>
      </c>
      <c r="U21" s="24">
        <f t="shared" si="3"/>
        <v>1</v>
      </c>
      <c r="V21" s="24">
        <f t="shared" si="3"/>
        <v>0</v>
      </c>
      <c r="W21" s="24" t="str">
        <f t="shared" si="3"/>
        <v>横浜中学校</v>
      </c>
      <c r="X21" s="25">
        <f t="shared" si="3"/>
        <v>520</v>
      </c>
      <c r="Y21" s="26" t="str">
        <f t="shared" si="3"/>
        <v>1520</v>
      </c>
      <c r="Z21" s="23" t="str">
        <f t="shared" si="86"/>
        <v>川崎</v>
      </c>
      <c r="AA21" s="24">
        <f t="shared" si="86"/>
        <v>2</v>
      </c>
      <c r="AB21" s="24">
        <f t="shared" si="86"/>
        <v>0</v>
      </c>
      <c r="AC21" s="24" t="str">
        <f t="shared" si="86"/>
        <v>川崎市立向丘中学校</v>
      </c>
      <c r="AD21" s="25">
        <f t="shared" si="86"/>
        <v>137</v>
      </c>
      <c r="AE21" s="26" t="str">
        <f t="shared" si="86"/>
        <v>2137</v>
      </c>
      <c r="AF21" s="23" t="str">
        <f t="shared" ref="AF21:AK21" si="107">B270</f>
        <v>相模原</v>
      </c>
      <c r="AG21" s="24">
        <f t="shared" si="107"/>
        <v>3</v>
      </c>
      <c r="AH21" s="24">
        <f t="shared" si="107"/>
        <v>0</v>
      </c>
      <c r="AI21" s="24" t="str">
        <f t="shared" si="107"/>
        <v>相模原市立大野台中学校</v>
      </c>
      <c r="AJ21" s="25">
        <f t="shared" si="107"/>
        <v>129</v>
      </c>
      <c r="AK21" s="26" t="str">
        <f t="shared" si="107"/>
        <v>3129</v>
      </c>
      <c r="AL21" s="23" t="str">
        <f t="shared" ref="AL21:AQ21" si="108">B320</f>
        <v>湘南</v>
      </c>
      <c r="AM21" s="24">
        <f t="shared" si="108"/>
        <v>5</v>
      </c>
      <c r="AN21" s="24">
        <f t="shared" si="108"/>
        <v>0</v>
      </c>
      <c r="AO21" s="24" t="str">
        <f t="shared" si="108"/>
        <v>藤沢市立御所見中学校</v>
      </c>
      <c r="AP21" s="25">
        <f t="shared" si="108"/>
        <v>102</v>
      </c>
      <c r="AQ21" s="26" t="str">
        <f t="shared" si="108"/>
        <v>5102</v>
      </c>
      <c r="AR21" s="23" t="str">
        <f t="shared" ref="AR21:AW21" si="109">B370</f>
        <v>湘南</v>
      </c>
      <c r="AS21" s="24">
        <f t="shared" si="109"/>
        <v>5</v>
      </c>
      <c r="AT21" s="24" t="str">
        <f t="shared" si="109"/>
        <v>鎌倉市</v>
      </c>
      <c r="AU21" s="24" t="str">
        <f t="shared" si="109"/>
        <v>栄光学園中学校</v>
      </c>
      <c r="AV21" s="25">
        <f t="shared" si="109"/>
        <v>507</v>
      </c>
      <c r="AW21" s="26" t="str">
        <f t="shared" si="109"/>
        <v>5507</v>
      </c>
      <c r="AX21" s="23" t="str">
        <f t="shared" ref="AX21:BC21" si="110">B420</f>
        <v>県央</v>
      </c>
      <c r="AY21" s="24">
        <f t="shared" si="110"/>
        <v>7</v>
      </c>
      <c r="AZ21" s="24">
        <f t="shared" si="110"/>
        <v>0</v>
      </c>
      <c r="BA21" s="24" t="str">
        <f t="shared" si="110"/>
        <v>大和市立南林間中学校</v>
      </c>
      <c r="BB21" s="25">
        <f t="shared" si="110"/>
        <v>109</v>
      </c>
      <c r="BC21" s="26" t="str">
        <f t="shared" si="110"/>
        <v>7109</v>
      </c>
      <c r="BD21" s="23" t="str">
        <f t="shared" ref="BD21:BI21" si="111">B470</f>
        <v>県西</v>
      </c>
      <c r="BE21" s="24">
        <f t="shared" si="111"/>
        <v>8</v>
      </c>
      <c r="BF21" s="24">
        <f t="shared" si="111"/>
        <v>0</v>
      </c>
      <c r="BG21" s="24" t="str">
        <f t="shared" si="111"/>
        <v>南足柄市立南足柄中学校</v>
      </c>
      <c r="BH21" s="25">
        <f t="shared" si="111"/>
        <v>114</v>
      </c>
      <c r="BI21" s="26" t="str">
        <f t="shared" si="111"/>
        <v>8114</v>
      </c>
    </row>
    <row r="22" spans="1:61" ht="16.5" customHeight="1">
      <c r="A22" s="12">
        <v>1121</v>
      </c>
      <c r="B22" s="13" t="s">
        <v>553</v>
      </c>
      <c r="C22" s="14">
        <v>1</v>
      </c>
      <c r="D22" s="14" t="s">
        <v>39</v>
      </c>
      <c r="E22" s="14" t="s">
        <v>40</v>
      </c>
      <c r="F22" s="15">
        <v>121</v>
      </c>
      <c r="G22" s="16" t="str">
        <f t="shared" si="0"/>
        <v>1121</v>
      </c>
      <c r="H22" s="13" t="str">
        <f t="shared" si="1"/>
        <v>横浜</v>
      </c>
      <c r="I22" s="14">
        <f t="shared" si="1"/>
        <v>1</v>
      </c>
      <c r="J22" s="14">
        <f t="shared" si="1"/>
        <v>0</v>
      </c>
      <c r="K22" s="14" t="str">
        <f t="shared" si="1"/>
        <v>横浜市立金沢中学校</v>
      </c>
      <c r="L22" s="15">
        <f t="shared" si="1"/>
        <v>171</v>
      </c>
      <c r="M22" s="16" t="str">
        <f t="shared" si="1"/>
        <v>1171</v>
      </c>
      <c r="N22" s="13" t="str">
        <f t="shared" si="2"/>
        <v>横浜</v>
      </c>
      <c r="O22" s="14">
        <f t="shared" si="2"/>
        <v>1</v>
      </c>
      <c r="P22" s="14">
        <f t="shared" si="2"/>
        <v>0</v>
      </c>
      <c r="Q22" s="14" t="str">
        <f t="shared" si="2"/>
        <v>横浜市立東野中学校</v>
      </c>
      <c r="R22" s="15">
        <f t="shared" si="2"/>
        <v>221</v>
      </c>
      <c r="S22" s="16" t="str">
        <f t="shared" si="2"/>
        <v>1221</v>
      </c>
      <c r="T22" s="13" t="str">
        <f t="shared" si="3"/>
        <v>横浜</v>
      </c>
      <c r="U22" s="14">
        <f t="shared" si="3"/>
        <v>1</v>
      </c>
      <c r="V22" s="14" t="str">
        <f t="shared" si="3"/>
        <v>港北区</v>
      </c>
      <c r="W22" s="14" t="str">
        <f t="shared" si="3"/>
        <v>慶應義塾普通部</v>
      </c>
      <c r="X22" s="15">
        <f t="shared" si="3"/>
        <v>521</v>
      </c>
      <c r="Y22" s="16" t="str">
        <f t="shared" si="3"/>
        <v>1521</v>
      </c>
      <c r="Z22" s="13" t="str">
        <f t="shared" ref="Z22:AE26" si="112">B221</f>
        <v>川崎</v>
      </c>
      <c r="AA22" s="14">
        <f t="shared" si="112"/>
        <v>2</v>
      </c>
      <c r="AB22" s="14" t="str">
        <f t="shared" si="112"/>
        <v>麻生区</v>
      </c>
      <c r="AC22" s="14" t="str">
        <f t="shared" si="112"/>
        <v>川崎市立西生田中学校</v>
      </c>
      <c r="AD22" s="15">
        <f t="shared" si="112"/>
        <v>138</v>
      </c>
      <c r="AE22" s="16" t="str">
        <f t="shared" si="112"/>
        <v>2138</v>
      </c>
      <c r="AF22" s="13" t="str">
        <f t="shared" ref="AF22:AK22" si="113">B271</f>
        <v>相模原</v>
      </c>
      <c r="AG22" s="14">
        <f t="shared" si="113"/>
        <v>3</v>
      </c>
      <c r="AH22" s="14">
        <f t="shared" si="113"/>
        <v>0</v>
      </c>
      <c r="AI22" s="14" t="str">
        <f t="shared" si="113"/>
        <v>相模原市立大野南中学校</v>
      </c>
      <c r="AJ22" s="15">
        <f t="shared" si="113"/>
        <v>130</v>
      </c>
      <c r="AK22" s="16" t="str">
        <f t="shared" si="113"/>
        <v>3130</v>
      </c>
      <c r="AL22" s="13" t="str">
        <f t="shared" ref="AL22:AQ22" si="114">B321</f>
        <v>湘南</v>
      </c>
      <c r="AM22" s="14">
        <f t="shared" si="114"/>
        <v>5</v>
      </c>
      <c r="AN22" s="14">
        <f t="shared" si="114"/>
        <v>0</v>
      </c>
      <c r="AO22" s="14" t="str">
        <f t="shared" si="114"/>
        <v>藤沢市立高浜中学校</v>
      </c>
      <c r="AP22" s="15">
        <f t="shared" si="114"/>
        <v>103</v>
      </c>
      <c r="AQ22" s="16" t="str">
        <f t="shared" si="114"/>
        <v>5103</v>
      </c>
      <c r="AR22" s="13" t="str">
        <f t="shared" ref="AR22:AW22" si="115">B371</f>
        <v>湘南</v>
      </c>
      <c r="AS22" s="14">
        <f t="shared" si="115"/>
        <v>5</v>
      </c>
      <c r="AT22" s="14">
        <f t="shared" si="115"/>
        <v>0</v>
      </c>
      <c r="AU22" s="14" t="str">
        <f t="shared" si="115"/>
        <v>鎌倉学園中学校</v>
      </c>
      <c r="AV22" s="15">
        <f t="shared" si="115"/>
        <v>508</v>
      </c>
      <c r="AW22" s="16" t="str">
        <f t="shared" si="115"/>
        <v>5508</v>
      </c>
      <c r="AX22" s="13" t="str">
        <f t="shared" ref="AX22:BC22" si="116">B421</f>
        <v>県央</v>
      </c>
      <c r="AY22" s="14">
        <f t="shared" si="116"/>
        <v>7</v>
      </c>
      <c r="AZ22" s="14" t="str">
        <f t="shared" si="116"/>
        <v>厚木市</v>
      </c>
      <c r="BA22" s="14" t="str">
        <f t="shared" si="116"/>
        <v>厚木市立厚木中学校</v>
      </c>
      <c r="BB22" s="15">
        <f t="shared" si="116"/>
        <v>110</v>
      </c>
      <c r="BC22" s="16" t="str">
        <f t="shared" si="116"/>
        <v>7110</v>
      </c>
      <c r="BD22" s="13" t="str">
        <f t="shared" ref="BD22:BI22" si="117">B471</f>
        <v>県西</v>
      </c>
      <c r="BE22" s="14">
        <f t="shared" si="117"/>
        <v>8</v>
      </c>
      <c r="BF22" s="14" t="str">
        <f t="shared" si="117"/>
        <v>足柄上郡</v>
      </c>
      <c r="BG22" s="14" t="str">
        <f t="shared" si="117"/>
        <v>中井町立中井中学校</v>
      </c>
      <c r="BH22" s="15">
        <f t="shared" si="117"/>
        <v>115</v>
      </c>
      <c r="BI22" s="16" t="str">
        <f t="shared" si="117"/>
        <v>8115</v>
      </c>
    </row>
    <row r="23" spans="1:61" ht="16.5" customHeight="1">
      <c r="A23" s="17">
        <v>1122</v>
      </c>
      <c r="B23" s="18" t="s">
        <v>553</v>
      </c>
      <c r="C23" s="19">
        <v>1</v>
      </c>
      <c r="D23" s="19"/>
      <c r="E23" s="19" t="s">
        <v>41</v>
      </c>
      <c r="F23" s="20">
        <v>122</v>
      </c>
      <c r="G23" s="21" t="str">
        <f t="shared" si="0"/>
        <v>1122</v>
      </c>
      <c r="H23" s="18" t="str">
        <f t="shared" si="1"/>
        <v>横浜</v>
      </c>
      <c r="I23" s="19">
        <f t="shared" si="1"/>
        <v>1</v>
      </c>
      <c r="J23" s="19">
        <f t="shared" si="1"/>
        <v>0</v>
      </c>
      <c r="K23" s="19" t="str">
        <f t="shared" si="1"/>
        <v>横浜市立西柴中学校</v>
      </c>
      <c r="L23" s="20">
        <f t="shared" si="1"/>
        <v>172</v>
      </c>
      <c r="M23" s="21" t="str">
        <f t="shared" si="1"/>
        <v>1172</v>
      </c>
      <c r="N23" s="18" t="str">
        <f t="shared" si="2"/>
        <v>横浜</v>
      </c>
      <c r="O23" s="19">
        <f t="shared" si="2"/>
        <v>1</v>
      </c>
      <c r="P23" s="19">
        <f t="shared" si="2"/>
        <v>0</v>
      </c>
      <c r="Q23" s="19" t="str">
        <f t="shared" si="2"/>
        <v>横浜市立瀬谷中学校</v>
      </c>
      <c r="R23" s="20">
        <f t="shared" si="2"/>
        <v>222</v>
      </c>
      <c r="S23" s="21" t="str">
        <f t="shared" si="2"/>
        <v>1222</v>
      </c>
      <c r="T23" s="18" t="str">
        <f t="shared" si="3"/>
        <v>横浜</v>
      </c>
      <c r="U23" s="19">
        <f t="shared" si="3"/>
        <v>1</v>
      </c>
      <c r="V23" s="19">
        <f t="shared" si="3"/>
        <v>0</v>
      </c>
      <c r="W23" s="19" t="str">
        <f t="shared" si="3"/>
        <v>日本大学中学校</v>
      </c>
      <c r="X23" s="20">
        <f t="shared" si="3"/>
        <v>522</v>
      </c>
      <c r="Y23" s="21" t="str">
        <f t="shared" si="3"/>
        <v>1522</v>
      </c>
      <c r="Z23" s="18" t="str">
        <f t="shared" si="112"/>
        <v>川崎</v>
      </c>
      <c r="AA23" s="19">
        <f t="shared" si="112"/>
        <v>2</v>
      </c>
      <c r="AB23" s="19">
        <f t="shared" si="112"/>
        <v>0</v>
      </c>
      <c r="AC23" s="19" t="str">
        <f t="shared" si="112"/>
        <v>川崎市立長沢中学校</v>
      </c>
      <c r="AD23" s="20">
        <f t="shared" si="112"/>
        <v>139</v>
      </c>
      <c r="AE23" s="21" t="str">
        <f t="shared" si="112"/>
        <v>2139</v>
      </c>
      <c r="AF23" s="18" t="str">
        <f t="shared" ref="AF23:AK23" si="118">B272</f>
        <v>相模原</v>
      </c>
      <c r="AG23" s="19">
        <f t="shared" si="118"/>
        <v>3</v>
      </c>
      <c r="AH23" s="19">
        <f t="shared" si="118"/>
        <v>0</v>
      </c>
      <c r="AI23" s="19" t="str">
        <f t="shared" si="118"/>
        <v>相模原市立上鶴間中学校</v>
      </c>
      <c r="AJ23" s="20">
        <f t="shared" si="118"/>
        <v>131</v>
      </c>
      <c r="AK23" s="21" t="str">
        <f t="shared" si="118"/>
        <v>3131</v>
      </c>
      <c r="AL23" s="18" t="str">
        <f t="shared" ref="AL23:AQ23" si="119">B322</f>
        <v>湘南</v>
      </c>
      <c r="AM23" s="19">
        <f t="shared" si="119"/>
        <v>5</v>
      </c>
      <c r="AN23" s="19">
        <f t="shared" si="119"/>
        <v>0</v>
      </c>
      <c r="AO23" s="19" t="str">
        <f t="shared" si="119"/>
        <v>藤沢市立鵠沼中学校</v>
      </c>
      <c r="AP23" s="20">
        <f t="shared" si="119"/>
        <v>104</v>
      </c>
      <c r="AQ23" s="21" t="str">
        <f t="shared" si="119"/>
        <v>5104</v>
      </c>
      <c r="AR23" s="18" t="str">
        <f t="shared" ref="AR23:AW23" si="120">B372</f>
        <v>湘南</v>
      </c>
      <c r="AS23" s="19">
        <f t="shared" si="120"/>
        <v>5</v>
      </c>
      <c r="AT23" s="19">
        <f t="shared" si="120"/>
        <v>0</v>
      </c>
      <c r="AU23" s="19" t="str">
        <f t="shared" si="120"/>
        <v>鎌倉女学院中学校</v>
      </c>
      <c r="AV23" s="20">
        <f t="shared" si="120"/>
        <v>509</v>
      </c>
      <c r="AW23" s="21" t="str">
        <f t="shared" si="120"/>
        <v>5509</v>
      </c>
      <c r="AX23" s="18" t="str">
        <f t="shared" ref="AX23:BC23" si="121">B422</f>
        <v>県央</v>
      </c>
      <c r="AY23" s="19">
        <f t="shared" si="121"/>
        <v>7</v>
      </c>
      <c r="AZ23" s="19">
        <f t="shared" si="121"/>
        <v>0</v>
      </c>
      <c r="BA23" s="19" t="str">
        <f t="shared" si="121"/>
        <v>厚木市立依知中学校</v>
      </c>
      <c r="BB23" s="20">
        <f t="shared" si="121"/>
        <v>111</v>
      </c>
      <c r="BC23" s="21" t="str">
        <f t="shared" si="121"/>
        <v>7111</v>
      </c>
      <c r="BD23" s="18" t="str">
        <f t="shared" ref="BD23:BI23" si="122">B472</f>
        <v>県西</v>
      </c>
      <c r="BE23" s="19">
        <f t="shared" si="122"/>
        <v>8</v>
      </c>
      <c r="BF23" s="19">
        <f t="shared" si="122"/>
        <v>0</v>
      </c>
      <c r="BG23" s="19" t="str">
        <f t="shared" si="122"/>
        <v>大井町立湘光中学校</v>
      </c>
      <c r="BH23" s="20">
        <f t="shared" si="122"/>
        <v>116</v>
      </c>
      <c r="BI23" s="21" t="str">
        <f t="shared" si="122"/>
        <v>8116</v>
      </c>
    </row>
    <row r="24" spans="1:61" ht="16.5" customHeight="1">
      <c r="A24" s="17">
        <v>1123</v>
      </c>
      <c r="B24" s="18" t="s">
        <v>553</v>
      </c>
      <c r="C24" s="19">
        <v>1</v>
      </c>
      <c r="D24" s="19"/>
      <c r="E24" s="19" t="s">
        <v>42</v>
      </c>
      <c r="F24" s="20">
        <v>123</v>
      </c>
      <c r="G24" s="21" t="str">
        <f t="shared" si="0"/>
        <v>1123</v>
      </c>
      <c r="H24" s="18" t="str">
        <f t="shared" si="1"/>
        <v>横浜</v>
      </c>
      <c r="I24" s="19">
        <f t="shared" si="1"/>
        <v>1</v>
      </c>
      <c r="J24" s="19">
        <f t="shared" si="1"/>
        <v>0</v>
      </c>
      <c r="K24" s="19" t="str">
        <f t="shared" si="1"/>
        <v>横浜市立並木中学校</v>
      </c>
      <c r="L24" s="20">
        <f t="shared" si="1"/>
        <v>173</v>
      </c>
      <c r="M24" s="21" t="str">
        <f t="shared" si="1"/>
        <v>1173</v>
      </c>
      <c r="N24" s="18" t="str">
        <f t="shared" si="2"/>
        <v>横浜</v>
      </c>
      <c r="O24" s="19">
        <f t="shared" si="2"/>
        <v>1</v>
      </c>
      <c r="P24" s="19" t="str">
        <f t="shared" si="2"/>
        <v>南区</v>
      </c>
      <c r="Q24" s="19" t="str">
        <f t="shared" si="2"/>
        <v>横浜市立共進中学校</v>
      </c>
      <c r="R24" s="20">
        <f t="shared" si="2"/>
        <v>223</v>
      </c>
      <c r="S24" s="21" t="str">
        <f t="shared" si="2"/>
        <v>1223</v>
      </c>
      <c r="T24" s="18" t="str">
        <f t="shared" si="3"/>
        <v>横浜</v>
      </c>
      <c r="U24" s="19">
        <f t="shared" si="3"/>
        <v>1</v>
      </c>
      <c r="V24" s="19">
        <f t="shared" si="3"/>
        <v>0</v>
      </c>
      <c r="W24" s="19" t="str">
        <f t="shared" si="3"/>
        <v>武相中学校</v>
      </c>
      <c r="X24" s="20">
        <f t="shared" si="3"/>
        <v>523</v>
      </c>
      <c r="Y24" s="21" t="str">
        <f t="shared" si="3"/>
        <v>1523</v>
      </c>
      <c r="Z24" s="18" t="str">
        <f t="shared" si="112"/>
        <v>川崎</v>
      </c>
      <c r="AA24" s="19">
        <f t="shared" si="112"/>
        <v>2</v>
      </c>
      <c r="AB24" s="19">
        <f t="shared" si="112"/>
        <v>0</v>
      </c>
      <c r="AC24" s="19" t="str">
        <f t="shared" si="112"/>
        <v>川崎市立王禅寺中央中学校</v>
      </c>
      <c r="AD24" s="20">
        <f t="shared" si="112"/>
        <v>140</v>
      </c>
      <c r="AE24" s="21" t="str">
        <f t="shared" si="112"/>
        <v>2140</v>
      </c>
      <c r="AF24" s="18" t="str">
        <f t="shared" ref="AF24:AK24" si="123">B273</f>
        <v>相模原</v>
      </c>
      <c r="AG24" s="19">
        <f t="shared" si="123"/>
        <v>3</v>
      </c>
      <c r="AH24" s="19">
        <f t="shared" si="123"/>
        <v>0</v>
      </c>
      <c r="AI24" s="19" t="str">
        <f t="shared" si="123"/>
        <v>相模原市立相模台中学校</v>
      </c>
      <c r="AJ24" s="20">
        <f t="shared" si="123"/>
        <v>132</v>
      </c>
      <c r="AK24" s="21" t="str">
        <f t="shared" si="123"/>
        <v>3132</v>
      </c>
      <c r="AL24" s="18" t="str">
        <f t="shared" ref="AL24:AQ24" si="124">B323</f>
        <v>湘南</v>
      </c>
      <c r="AM24" s="19">
        <f t="shared" si="124"/>
        <v>5</v>
      </c>
      <c r="AN24" s="19">
        <f t="shared" si="124"/>
        <v>0</v>
      </c>
      <c r="AO24" s="19" t="str">
        <f t="shared" si="124"/>
        <v>藤沢市立秋葉台中学校</v>
      </c>
      <c r="AP24" s="20">
        <f t="shared" si="124"/>
        <v>105</v>
      </c>
      <c r="AQ24" s="21" t="str">
        <f t="shared" si="124"/>
        <v>5105</v>
      </c>
      <c r="AR24" s="18" t="str">
        <f t="shared" ref="AR24:AW24" si="125">B373</f>
        <v>湘南</v>
      </c>
      <c r="AS24" s="19">
        <f t="shared" si="125"/>
        <v>5</v>
      </c>
      <c r="AT24" s="19">
        <f t="shared" si="125"/>
        <v>0</v>
      </c>
      <c r="AU24" s="19" t="str">
        <f t="shared" si="125"/>
        <v>鎌倉女子大学中等部</v>
      </c>
      <c r="AV24" s="20">
        <f t="shared" si="125"/>
        <v>510</v>
      </c>
      <c r="AW24" s="21" t="str">
        <f t="shared" si="125"/>
        <v>5510</v>
      </c>
      <c r="AX24" s="18" t="str">
        <f t="shared" ref="AX24:BC24" si="126">B423</f>
        <v>県央</v>
      </c>
      <c r="AY24" s="19">
        <f t="shared" si="126"/>
        <v>7</v>
      </c>
      <c r="AZ24" s="19">
        <f t="shared" si="126"/>
        <v>0</v>
      </c>
      <c r="BA24" s="19" t="str">
        <f t="shared" si="126"/>
        <v>厚木市立玉川中学校</v>
      </c>
      <c r="BB24" s="20">
        <f t="shared" si="126"/>
        <v>112</v>
      </c>
      <c r="BC24" s="21" t="str">
        <f t="shared" si="126"/>
        <v>7112</v>
      </c>
      <c r="BD24" s="18" t="str">
        <f t="shared" ref="BD24:BI24" si="127">B473</f>
        <v>県西</v>
      </c>
      <c r="BE24" s="19">
        <f t="shared" si="127"/>
        <v>8</v>
      </c>
      <c r="BF24" s="19">
        <f t="shared" si="127"/>
        <v>0</v>
      </c>
      <c r="BG24" s="19" t="str">
        <f t="shared" si="127"/>
        <v>松田町立松田中学校</v>
      </c>
      <c r="BH24" s="20">
        <f t="shared" si="127"/>
        <v>117</v>
      </c>
      <c r="BI24" s="21" t="str">
        <f t="shared" si="127"/>
        <v>8117</v>
      </c>
    </row>
    <row r="25" spans="1:61" ht="16.5" customHeight="1">
      <c r="A25" s="17">
        <v>1124</v>
      </c>
      <c r="B25" s="18" t="s">
        <v>553</v>
      </c>
      <c r="C25" s="19">
        <v>1</v>
      </c>
      <c r="D25" s="19"/>
      <c r="E25" s="19" t="s">
        <v>43</v>
      </c>
      <c r="F25" s="20">
        <v>124</v>
      </c>
      <c r="G25" s="21" t="str">
        <f t="shared" si="0"/>
        <v>1124</v>
      </c>
      <c r="H25" s="18" t="str">
        <f t="shared" si="1"/>
        <v>横浜</v>
      </c>
      <c r="I25" s="19">
        <f t="shared" si="1"/>
        <v>1</v>
      </c>
      <c r="J25" s="19">
        <f t="shared" si="1"/>
        <v>0</v>
      </c>
      <c r="K25" s="19" t="str">
        <f t="shared" si="1"/>
        <v>横浜市立富岡中学校</v>
      </c>
      <c r="L25" s="20">
        <f t="shared" si="1"/>
        <v>174</v>
      </c>
      <c r="M25" s="21" t="str">
        <f t="shared" si="1"/>
        <v>1174</v>
      </c>
      <c r="N25" s="18" t="str">
        <f t="shared" si="2"/>
        <v>横浜</v>
      </c>
      <c r="O25" s="19">
        <f t="shared" si="2"/>
        <v>1</v>
      </c>
      <c r="P25" s="19">
        <f t="shared" si="2"/>
        <v>0</v>
      </c>
      <c r="Q25" s="19" t="str">
        <f t="shared" si="2"/>
        <v>横浜市立平楽中学校</v>
      </c>
      <c r="R25" s="20">
        <f t="shared" si="2"/>
        <v>224</v>
      </c>
      <c r="S25" s="21" t="str">
        <f t="shared" si="2"/>
        <v>1224</v>
      </c>
      <c r="T25" s="18" t="str">
        <f t="shared" si="3"/>
        <v>横浜</v>
      </c>
      <c r="U25" s="19">
        <f t="shared" si="3"/>
        <v>1</v>
      </c>
      <c r="V25" s="19" t="str">
        <f t="shared" si="3"/>
        <v>都筑区</v>
      </c>
      <c r="W25" s="19" t="str">
        <f t="shared" si="3"/>
        <v>サレジオ学院中学校</v>
      </c>
      <c r="X25" s="20">
        <f t="shared" si="3"/>
        <v>524</v>
      </c>
      <c r="Y25" s="21" t="str">
        <f t="shared" si="3"/>
        <v>1524</v>
      </c>
      <c r="Z25" s="18" t="str">
        <f t="shared" si="112"/>
        <v>川崎</v>
      </c>
      <c r="AA25" s="19">
        <f t="shared" si="112"/>
        <v>2</v>
      </c>
      <c r="AB25" s="19">
        <f t="shared" si="112"/>
        <v>0</v>
      </c>
      <c r="AC25" s="19" t="str">
        <f t="shared" si="112"/>
        <v>川崎市立柿生中学校</v>
      </c>
      <c r="AD25" s="20">
        <f t="shared" si="112"/>
        <v>141</v>
      </c>
      <c r="AE25" s="21" t="str">
        <f t="shared" si="112"/>
        <v>2141</v>
      </c>
      <c r="AF25" s="18" t="str">
        <f t="shared" ref="AF25:AK25" si="128">B274</f>
        <v>相模原</v>
      </c>
      <c r="AG25" s="19">
        <f t="shared" si="128"/>
        <v>3</v>
      </c>
      <c r="AH25" s="19">
        <f t="shared" si="128"/>
        <v>0</v>
      </c>
      <c r="AI25" s="19" t="str">
        <f t="shared" si="128"/>
        <v>相模原市立新町中学校</v>
      </c>
      <c r="AJ25" s="20">
        <f t="shared" si="128"/>
        <v>133</v>
      </c>
      <c r="AK25" s="21" t="str">
        <f t="shared" si="128"/>
        <v>3133</v>
      </c>
      <c r="AL25" s="18" t="str">
        <f t="shared" ref="AL25:AQ25" si="129">B324</f>
        <v>湘南</v>
      </c>
      <c r="AM25" s="19">
        <f t="shared" si="129"/>
        <v>5</v>
      </c>
      <c r="AN25" s="19">
        <f t="shared" si="129"/>
        <v>0</v>
      </c>
      <c r="AO25" s="19" t="str">
        <f t="shared" si="129"/>
        <v>藤沢市立湘南台中学校</v>
      </c>
      <c r="AP25" s="20">
        <f t="shared" si="129"/>
        <v>106</v>
      </c>
      <c r="AQ25" s="21" t="str">
        <f t="shared" si="129"/>
        <v>5106</v>
      </c>
      <c r="AR25" s="18" t="str">
        <f t="shared" ref="AR25:AW25" si="130">B374</f>
        <v>湘南</v>
      </c>
      <c r="AS25" s="19">
        <f t="shared" si="130"/>
        <v>5</v>
      </c>
      <c r="AT25" s="19">
        <f t="shared" si="130"/>
        <v>0</v>
      </c>
      <c r="AU25" s="19" t="str">
        <f t="shared" si="130"/>
        <v>北鎌倉女子学園中学校</v>
      </c>
      <c r="AV25" s="20">
        <f t="shared" si="130"/>
        <v>511</v>
      </c>
      <c r="AW25" s="21" t="str">
        <f t="shared" si="130"/>
        <v>5511</v>
      </c>
      <c r="AX25" s="18" t="str">
        <f t="shared" ref="AX25:BC25" si="131">B424</f>
        <v>県央</v>
      </c>
      <c r="AY25" s="19">
        <f t="shared" si="131"/>
        <v>7</v>
      </c>
      <c r="AZ25" s="19">
        <f t="shared" si="131"/>
        <v>0</v>
      </c>
      <c r="BA25" s="19" t="str">
        <f t="shared" si="131"/>
        <v>厚木市立東名中学校</v>
      </c>
      <c r="BB25" s="20">
        <f t="shared" si="131"/>
        <v>113</v>
      </c>
      <c r="BC25" s="21" t="str">
        <f t="shared" si="131"/>
        <v>7113</v>
      </c>
      <c r="BD25" s="18" t="str">
        <f t="shared" ref="BD25:BI25" si="132">B474</f>
        <v>県西</v>
      </c>
      <c r="BE25" s="19">
        <f t="shared" si="132"/>
        <v>8</v>
      </c>
      <c r="BF25" s="19">
        <f t="shared" si="132"/>
        <v>0</v>
      </c>
      <c r="BG25" s="19" t="str">
        <f t="shared" si="132"/>
        <v>松田町立寄中学校</v>
      </c>
      <c r="BH25" s="20">
        <f t="shared" si="132"/>
        <v>118</v>
      </c>
      <c r="BI25" s="21" t="str">
        <f t="shared" si="132"/>
        <v>8118</v>
      </c>
    </row>
    <row r="26" spans="1:61" ht="16.5" customHeight="1">
      <c r="A26" s="22">
        <v>1125</v>
      </c>
      <c r="B26" s="23" t="s">
        <v>553</v>
      </c>
      <c r="C26" s="24">
        <v>1</v>
      </c>
      <c r="D26" s="24"/>
      <c r="E26" s="24" t="s">
        <v>44</v>
      </c>
      <c r="F26" s="25">
        <v>125</v>
      </c>
      <c r="G26" s="26" t="str">
        <f t="shared" si="0"/>
        <v>1125</v>
      </c>
      <c r="H26" s="23" t="str">
        <f t="shared" si="1"/>
        <v>横浜</v>
      </c>
      <c r="I26" s="24">
        <f t="shared" si="1"/>
        <v>1</v>
      </c>
      <c r="J26" s="24">
        <f t="shared" si="1"/>
        <v>0</v>
      </c>
      <c r="K26" s="24" t="str">
        <f t="shared" si="1"/>
        <v>横浜市立小田中学校</v>
      </c>
      <c r="L26" s="25">
        <f t="shared" si="1"/>
        <v>175</v>
      </c>
      <c r="M26" s="26" t="str">
        <f t="shared" si="1"/>
        <v>1175</v>
      </c>
      <c r="N26" s="23" t="str">
        <f t="shared" si="2"/>
        <v>横浜</v>
      </c>
      <c r="O26" s="24">
        <f t="shared" si="2"/>
        <v>1</v>
      </c>
      <c r="P26" s="24">
        <f t="shared" si="2"/>
        <v>0</v>
      </c>
      <c r="Q26" s="24" t="str">
        <f t="shared" si="2"/>
        <v>横浜市立蒔田中学校</v>
      </c>
      <c r="R26" s="25">
        <f t="shared" si="2"/>
        <v>225</v>
      </c>
      <c r="S26" s="26" t="str">
        <f t="shared" si="2"/>
        <v>1225</v>
      </c>
      <c r="T26" s="23" t="str">
        <f t="shared" si="3"/>
        <v>横浜</v>
      </c>
      <c r="U26" s="24">
        <f t="shared" si="3"/>
        <v>1</v>
      </c>
      <c r="V26" s="24">
        <f t="shared" si="3"/>
        <v>0</v>
      </c>
      <c r="W26" s="24" t="str">
        <f t="shared" si="3"/>
        <v>中央大学附属横浜中学校</v>
      </c>
      <c r="X26" s="25">
        <f t="shared" si="3"/>
        <v>525</v>
      </c>
      <c r="Y26" s="26" t="str">
        <f t="shared" si="3"/>
        <v>1525</v>
      </c>
      <c r="Z26" s="23" t="str">
        <f t="shared" si="112"/>
        <v>川崎</v>
      </c>
      <c r="AA26" s="24">
        <f t="shared" si="112"/>
        <v>2</v>
      </c>
      <c r="AB26" s="24">
        <f t="shared" si="112"/>
        <v>0</v>
      </c>
      <c r="AC26" s="24" t="str">
        <f t="shared" si="112"/>
        <v>川崎市立白鳥中学校</v>
      </c>
      <c r="AD26" s="25">
        <f t="shared" si="112"/>
        <v>142</v>
      </c>
      <c r="AE26" s="26" t="str">
        <f t="shared" si="112"/>
        <v>2142</v>
      </c>
      <c r="AF26" s="23" t="str">
        <f t="shared" ref="AF26:AK26" si="133">B275</f>
        <v>相模原</v>
      </c>
      <c r="AG26" s="24">
        <f t="shared" si="133"/>
        <v>3</v>
      </c>
      <c r="AH26" s="24">
        <f t="shared" si="133"/>
        <v>0</v>
      </c>
      <c r="AI26" s="24" t="str">
        <f t="shared" si="133"/>
        <v>相模原市立相武台中学校</v>
      </c>
      <c r="AJ26" s="25">
        <f t="shared" si="133"/>
        <v>134</v>
      </c>
      <c r="AK26" s="26" t="str">
        <f t="shared" si="133"/>
        <v>3134</v>
      </c>
      <c r="AL26" s="23" t="str">
        <f t="shared" ref="AL26:AQ26" si="134">B325</f>
        <v>湘南</v>
      </c>
      <c r="AM26" s="24">
        <f t="shared" si="134"/>
        <v>5</v>
      </c>
      <c r="AN26" s="24">
        <f t="shared" si="134"/>
        <v>0</v>
      </c>
      <c r="AO26" s="24" t="str">
        <f t="shared" si="134"/>
        <v>藤沢市立片瀬中学校</v>
      </c>
      <c r="AP26" s="25">
        <f t="shared" si="134"/>
        <v>107</v>
      </c>
      <c r="AQ26" s="26" t="str">
        <f t="shared" si="134"/>
        <v>5107</v>
      </c>
      <c r="AR26" s="23" t="str">
        <f t="shared" ref="AR26:AW26" si="135">B375</f>
        <v>湘南</v>
      </c>
      <c r="AS26" s="24">
        <f t="shared" si="135"/>
        <v>5</v>
      </c>
      <c r="AT26" s="24">
        <f t="shared" si="135"/>
        <v>0</v>
      </c>
      <c r="AU26" s="24" t="str">
        <f t="shared" si="135"/>
        <v>清泉女学院中学校</v>
      </c>
      <c r="AV26" s="25">
        <f t="shared" si="135"/>
        <v>512</v>
      </c>
      <c r="AW26" s="26" t="str">
        <f t="shared" si="135"/>
        <v>5512</v>
      </c>
      <c r="AX26" s="23" t="str">
        <f t="shared" ref="AX26:BC26" si="136">B425</f>
        <v>県央</v>
      </c>
      <c r="AY26" s="24">
        <f t="shared" si="136"/>
        <v>7</v>
      </c>
      <c r="AZ26" s="24">
        <f t="shared" si="136"/>
        <v>0</v>
      </c>
      <c r="BA26" s="24" t="str">
        <f t="shared" si="136"/>
        <v>厚木市立南毛利中学校</v>
      </c>
      <c r="BB26" s="25">
        <f t="shared" si="136"/>
        <v>114</v>
      </c>
      <c r="BC26" s="26" t="str">
        <f t="shared" si="136"/>
        <v>7114</v>
      </c>
      <c r="BD26" s="23" t="str">
        <f t="shared" ref="BD26:BI26" si="137">B475</f>
        <v>県西</v>
      </c>
      <c r="BE26" s="24">
        <f t="shared" si="137"/>
        <v>8</v>
      </c>
      <c r="BF26" s="24">
        <f t="shared" si="137"/>
        <v>0</v>
      </c>
      <c r="BG26" s="24" t="str">
        <f t="shared" si="137"/>
        <v>山北町立三保中学校</v>
      </c>
      <c r="BH26" s="25">
        <f t="shared" si="137"/>
        <v>119</v>
      </c>
      <c r="BI26" s="26" t="str">
        <f t="shared" si="137"/>
        <v>8119</v>
      </c>
    </row>
    <row r="27" spans="1:61" ht="16.5" customHeight="1">
      <c r="A27" s="12">
        <v>1126</v>
      </c>
      <c r="B27" s="13" t="s">
        <v>553</v>
      </c>
      <c r="C27" s="14">
        <v>1</v>
      </c>
      <c r="D27" s="14"/>
      <c r="E27" s="14" t="s">
        <v>45</v>
      </c>
      <c r="F27" s="15">
        <v>126</v>
      </c>
      <c r="G27" s="16" t="str">
        <f t="shared" si="0"/>
        <v>1126</v>
      </c>
      <c r="H27" s="13" t="str">
        <f t="shared" si="1"/>
        <v>横浜</v>
      </c>
      <c r="I27" s="14">
        <f t="shared" si="1"/>
        <v>1</v>
      </c>
      <c r="J27" s="14">
        <f t="shared" si="1"/>
        <v>0</v>
      </c>
      <c r="K27" s="14" t="str">
        <f t="shared" si="1"/>
        <v>横浜市立富岡東中学校</v>
      </c>
      <c r="L27" s="15">
        <f t="shared" si="1"/>
        <v>176</v>
      </c>
      <c r="M27" s="16" t="str">
        <f t="shared" si="1"/>
        <v>1176</v>
      </c>
      <c r="N27" s="13" t="str">
        <f t="shared" si="2"/>
        <v>横浜</v>
      </c>
      <c r="O27" s="14">
        <f t="shared" si="2"/>
        <v>1</v>
      </c>
      <c r="P27" s="14">
        <f t="shared" si="2"/>
        <v>0</v>
      </c>
      <c r="Q27" s="14" t="str">
        <f t="shared" si="2"/>
        <v>横浜市立南中学校</v>
      </c>
      <c r="R27" s="15">
        <f t="shared" si="2"/>
        <v>226</v>
      </c>
      <c r="S27" s="16" t="str">
        <f t="shared" si="2"/>
        <v>1226</v>
      </c>
      <c r="T27" s="13" t="str">
        <f t="shared" si="3"/>
        <v>横浜</v>
      </c>
      <c r="U27" s="14">
        <f t="shared" si="3"/>
        <v>1</v>
      </c>
      <c r="V27" s="14" t="str">
        <f t="shared" si="3"/>
        <v>緑区</v>
      </c>
      <c r="W27" s="14" t="str">
        <f t="shared" si="3"/>
        <v>神奈川大学附属中学校</v>
      </c>
      <c r="X27" s="15">
        <f t="shared" si="3"/>
        <v>526</v>
      </c>
      <c r="Y27" s="16" t="str">
        <f t="shared" si="3"/>
        <v>1526</v>
      </c>
      <c r="Z27" s="13" t="str">
        <f t="shared" ref="Z27:AE31" si="138">B226</f>
        <v>川崎</v>
      </c>
      <c r="AA27" s="14">
        <f t="shared" si="138"/>
        <v>2</v>
      </c>
      <c r="AB27" s="14">
        <f t="shared" si="138"/>
        <v>0</v>
      </c>
      <c r="AC27" s="14" t="str">
        <f t="shared" si="138"/>
        <v>川崎市立金程中学校</v>
      </c>
      <c r="AD27" s="15">
        <f t="shared" si="138"/>
        <v>143</v>
      </c>
      <c r="AE27" s="16" t="str">
        <f t="shared" si="138"/>
        <v>2143</v>
      </c>
      <c r="AF27" s="13" t="str">
        <f t="shared" ref="AF27:AK27" si="139">B276</f>
        <v>相模原</v>
      </c>
      <c r="AG27" s="14">
        <f t="shared" si="139"/>
        <v>3</v>
      </c>
      <c r="AH27" s="14">
        <f t="shared" si="139"/>
        <v>0</v>
      </c>
      <c r="AI27" s="14" t="str">
        <f t="shared" si="139"/>
        <v>相模原市立相陽中学校</v>
      </c>
      <c r="AJ27" s="15">
        <f t="shared" si="139"/>
        <v>135</v>
      </c>
      <c r="AK27" s="16" t="str">
        <f t="shared" si="139"/>
        <v>3135</v>
      </c>
      <c r="AL27" s="13" t="str">
        <f t="shared" ref="AL27:AQ27" si="140">B326</f>
        <v>湘南</v>
      </c>
      <c r="AM27" s="14">
        <f t="shared" si="140"/>
        <v>5</v>
      </c>
      <c r="AN27" s="14">
        <f t="shared" si="140"/>
        <v>0</v>
      </c>
      <c r="AO27" s="14" t="str">
        <f t="shared" si="140"/>
        <v>藤沢市立湘洋中学校</v>
      </c>
      <c r="AP27" s="15">
        <f t="shared" si="140"/>
        <v>108</v>
      </c>
      <c r="AQ27" s="16" t="str">
        <f t="shared" si="140"/>
        <v>5108</v>
      </c>
      <c r="AR27" s="13" t="str">
        <f t="shared" ref="AR27:AW27" si="141">B376</f>
        <v>湘南</v>
      </c>
      <c r="AS27" s="14">
        <f t="shared" si="141"/>
        <v>5</v>
      </c>
      <c r="AT27" s="14" t="str">
        <f t="shared" si="141"/>
        <v>茅ヶ崎市</v>
      </c>
      <c r="AU27" s="14" t="str">
        <f t="shared" si="141"/>
        <v>アレセイア湘南中学校</v>
      </c>
      <c r="AV27" s="15">
        <f t="shared" si="141"/>
        <v>513</v>
      </c>
      <c r="AW27" s="16" t="str">
        <f t="shared" si="141"/>
        <v>5513</v>
      </c>
      <c r="AX27" s="13" t="str">
        <f t="shared" ref="AX27:BC27" si="142">B426</f>
        <v>県央</v>
      </c>
      <c r="AY27" s="14">
        <f t="shared" si="142"/>
        <v>7</v>
      </c>
      <c r="AZ27" s="14">
        <f t="shared" si="142"/>
        <v>0</v>
      </c>
      <c r="BA27" s="14" t="str">
        <f t="shared" si="142"/>
        <v>厚木市立藤塚中学校</v>
      </c>
      <c r="BB27" s="15">
        <f t="shared" si="142"/>
        <v>115</v>
      </c>
      <c r="BC27" s="16" t="str">
        <f t="shared" si="142"/>
        <v>7115</v>
      </c>
      <c r="BD27" s="13" t="str">
        <f t="shared" ref="BD27:BI27" si="143">B476</f>
        <v>県西</v>
      </c>
      <c r="BE27" s="14">
        <f t="shared" si="143"/>
        <v>8</v>
      </c>
      <c r="BF27" s="14">
        <f t="shared" si="143"/>
        <v>0</v>
      </c>
      <c r="BG27" s="14" t="str">
        <f t="shared" si="143"/>
        <v>山北町立山北中学校</v>
      </c>
      <c r="BH27" s="15">
        <f t="shared" si="143"/>
        <v>120</v>
      </c>
      <c r="BI27" s="16" t="str">
        <f t="shared" si="143"/>
        <v>8120</v>
      </c>
    </row>
    <row r="28" spans="1:61" ht="16.5" customHeight="1">
      <c r="A28" s="17">
        <v>1127</v>
      </c>
      <c r="B28" s="18" t="s">
        <v>553</v>
      </c>
      <c r="C28" s="19">
        <v>1</v>
      </c>
      <c r="D28" s="19" t="s">
        <v>46</v>
      </c>
      <c r="E28" s="19" t="s">
        <v>47</v>
      </c>
      <c r="F28" s="20">
        <v>127</v>
      </c>
      <c r="G28" s="21" t="str">
        <f t="shared" si="0"/>
        <v>1127</v>
      </c>
      <c r="H28" s="18" t="str">
        <f t="shared" si="1"/>
        <v>横浜</v>
      </c>
      <c r="I28" s="19">
        <f t="shared" si="1"/>
        <v>1</v>
      </c>
      <c r="J28" s="19" t="str">
        <f t="shared" si="1"/>
        <v>港北区</v>
      </c>
      <c r="K28" s="19" t="str">
        <f t="shared" si="1"/>
        <v>横浜市立城郷中学校</v>
      </c>
      <c r="L28" s="20">
        <f t="shared" si="1"/>
        <v>177</v>
      </c>
      <c r="M28" s="21" t="str">
        <f t="shared" si="1"/>
        <v>1177</v>
      </c>
      <c r="N28" s="18" t="str">
        <f t="shared" si="2"/>
        <v>横浜</v>
      </c>
      <c r="O28" s="19">
        <f t="shared" si="2"/>
        <v>1</v>
      </c>
      <c r="P28" s="19">
        <f t="shared" si="2"/>
        <v>0</v>
      </c>
      <c r="Q28" s="19" t="str">
        <f t="shared" si="2"/>
        <v>横浜市立南が丘中学校</v>
      </c>
      <c r="R28" s="20">
        <f t="shared" si="2"/>
        <v>227</v>
      </c>
      <c r="S28" s="21" t="str">
        <f t="shared" si="2"/>
        <v>1227</v>
      </c>
      <c r="T28" s="18" t="str">
        <f t="shared" si="3"/>
        <v>横浜</v>
      </c>
      <c r="U28" s="19">
        <f t="shared" si="3"/>
        <v>1</v>
      </c>
      <c r="V28" s="19">
        <f t="shared" si="3"/>
        <v>0</v>
      </c>
      <c r="W28" s="19" t="str">
        <f t="shared" si="3"/>
        <v>森村学園中等部</v>
      </c>
      <c r="X28" s="20">
        <f t="shared" si="3"/>
        <v>527</v>
      </c>
      <c r="Y28" s="21" t="str">
        <f t="shared" si="3"/>
        <v>1527</v>
      </c>
      <c r="Z28" s="18" t="str">
        <f t="shared" si="138"/>
        <v>川崎</v>
      </c>
      <c r="AA28" s="19">
        <f t="shared" si="138"/>
        <v>2</v>
      </c>
      <c r="AB28" s="19">
        <f t="shared" si="138"/>
        <v>0</v>
      </c>
      <c r="AC28" s="19" t="str">
        <f t="shared" si="138"/>
        <v>川崎市立麻生中学校</v>
      </c>
      <c r="AD28" s="20">
        <f t="shared" si="138"/>
        <v>144</v>
      </c>
      <c r="AE28" s="21" t="str">
        <f t="shared" si="138"/>
        <v>2144</v>
      </c>
      <c r="AF28" s="18" t="str">
        <f t="shared" ref="AF28:AK28" si="144">B277</f>
        <v>相模原</v>
      </c>
      <c r="AG28" s="19">
        <f t="shared" si="144"/>
        <v>3</v>
      </c>
      <c r="AH28" s="19">
        <f t="shared" si="144"/>
        <v>0</v>
      </c>
      <c r="AI28" s="19" t="str">
        <f t="shared" si="144"/>
        <v>相模原市立東林中学校</v>
      </c>
      <c r="AJ28" s="20">
        <f t="shared" si="144"/>
        <v>136</v>
      </c>
      <c r="AK28" s="21" t="str">
        <f t="shared" si="144"/>
        <v>3136</v>
      </c>
      <c r="AL28" s="18" t="str">
        <f t="shared" ref="AL28:AQ28" si="145">B327</f>
        <v>湘南</v>
      </c>
      <c r="AM28" s="19">
        <f t="shared" si="145"/>
        <v>5</v>
      </c>
      <c r="AN28" s="19">
        <f t="shared" si="145"/>
        <v>0</v>
      </c>
      <c r="AO28" s="19" t="str">
        <f t="shared" si="145"/>
        <v>藤沢市立善行中学校</v>
      </c>
      <c r="AP28" s="20">
        <f t="shared" si="145"/>
        <v>109</v>
      </c>
      <c r="AQ28" s="21" t="str">
        <f t="shared" si="145"/>
        <v>5109</v>
      </c>
      <c r="AR28" s="18" t="str">
        <f t="shared" ref="AR28:AW28" si="146">B377</f>
        <v>中</v>
      </c>
      <c r="AS28" s="19">
        <f t="shared" si="146"/>
        <v>6</v>
      </c>
      <c r="AT28" s="19" t="str">
        <f t="shared" si="146"/>
        <v>平塚市</v>
      </c>
      <c r="AU28" s="19" t="str">
        <f t="shared" si="146"/>
        <v>神奈川県立平塚中等教育学校</v>
      </c>
      <c r="AV28" s="20">
        <f t="shared" si="146"/>
        <v>101</v>
      </c>
      <c r="AW28" s="21" t="str">
        <f t="shared" si="146"/>
        <v>6101</v>
      </c>
      <c r="AX28" s="18" t="str">
        <f t="shared" ref="AX28:BC28" si="147">B427</f>
        <v>県央</v>
      </c>
      <c r="AY28" s="19">
        <f t="shared" si="147"/>
        <v>7</v>
      </c>
      <c r="AZ28" s="19">
        <f t="shared" si="147"/>
        <v>0</v>
      </c>
      <c r="BA28" s="19" t="str">
        <f t="shared" si="147"/>
        <v>厚木市立睦合中学校</v>
      </c>
      <c r="BB28" s="20">
        <f t="shared" si="147"/>
        <v>116</v>
      </c>
      <c r="BC28" s="21" t="str">
        <f t="shared" si="147"/>
        <v>7116</v>
      </c>
      <c r="BD28" s="18" t="str">
        <f t="shared" ref="BD28:BI28" si="148">B477</f>
        <v>県西</v>
      </c>
      <c r="BE28" s="19">
        <f t="shared" si="148"/>
        <v>8</v>
      </c>
      <c r="BF28" s="19">
        <f t="shared" si="148"/>
        <v>0</v>
      </c>
      <c r="BG28" s="19" t="str">
        <f t="shared" si="148"/>
        <v>山北町立清水中学校</v>
      </c>
      <c r="BH28" s="20">
        <f t="shared" si="148"/>
        <v>121</v>
      </c>
      <c r="BI28" s="21" t="str">
        <f t="shared" si="148"/>
        <v>8121</v>
      </c>
    </row>
    <row r="29" spans="1:61" ht="16.5" customHeight="1">
      <c r="A29" s="17">
        <v>1128</v>
      </c>
      <c r="B29" s="18" t="s">
        <v>553</v>
      </c>
      <c r="C29" s="19">
        <v>1</v>
      </c>
      <c r="D29" s="19"/>
      <c r="E29" s="19" t="s">
        <v>48</v>
      </c>
      <c r="F29" s="20">
        <v>128</v>
      </c>
      <c r="G29" s="21" t="str">
        <f t="shared" si="0"/>
        <v>1128</v>
      </c>
      <c r="H29" s="18" t="str">
        <f t="shared" si="1"/>
        <v>横浜</v>
      </c>
      <c r="I29" s="19">
        <f t="shared" si="1"/>
        <v>1</v>
      </c>
      <c r="J29" s="19">
        <f t="shared" si="1"/>
        <v>0</v>
      </c>
      <c r="K29" s="19" t="str">
        <f t="shared" si="1"/>
        <v>横浜市立大綱中学校</v>
      </c>
      <c r="L29" s="20">
        <f t="shared" si="1"/>
        <v>178</v>
      </c>
      <c r="M29" s="21" t="str">
        <f t="shared" si="1"/>
        <v>1178</v>
      </c>
      <c r="N29" s="18" t="str">
        <f t="shared" si="2"/>
        <v>横浜</v>
      </c>
      <c r="O29" s="19">
        <f t="shared" si="2"/>
        <v>1</v>
      </c>
      <c r="P29" s="19">
        <f t="shared" si="2"/>
        <v>0</v>
      </c>
      <c r="Q29" s="19" t="str">
        <f t="shared" si="2"/>
        <v>横浜市立永田中学校</v>
      </c>
      <c r="R29" s="20">
        <f t="shared" si="2"/>
        <v>228</v>
      </c>
      <c r="S29" s="21" t="str">
        <f t="shared" si="2"/>
        <v>1228</v>
      </c>
      <c r="T29" s="18" t="str">
        <f t="shared" si="3"/>
        <v>横浜</v>
      </c>
      <c r="U29" s="19">
        <f t="shared" si="3"/>
        <v>1</v>
      </c>
      <c r="V29" s="19">
        <f t="shared" si="3"/>
        <v>0</v>
      </c>
      <c r="W29" s="19" t="str">
        <f t="shared" si="3"/>
        <v>横浜国際女学院翠陵中学校</v>
      </c>
      <c r="X29" s="20">
        <f t="shared" si="3"/>
        <v>528</v>
      </c>
      <c r="Y29" s="21" t="str">
        <f t="shared" si="3"/>
        <v>1528</v>
      </c>
      <c r="Z29" s="18" t="str">
        <f t="shared" si="138"/>
        <v>川崎</v>
      </c>
      <c r="AA29" s="19">
        <f t="shared" si="138"/>
        <v>2</v>
      </c>
      <c r="AB29" s="19">
        <f t="shared" si="138"/>
        <v>0</v>
      </c>
      <c r="AC29" s="19" t="str">
        <f t="shared" si="138"/>
        <v>川崎市立はるひ野中学校</v>
      </c>
      <c r="AD29" s="20">
        <f t="shared" si="138"/>
        <v>145</v>
      </c>
      <c r="AE29" s="21" t="str">
        <f t="shared" si="138"/>
        <v>2145</v>
      </c>
      <c r="AF29" s="18" t="str">
        <f t="shared" ref="AF29:AK29" si="149">B278</f>
        <v>相模原</v>
      </c>
      <c r="AG29" s="19">
        <f t="shared" si="149"/>
        <v>3</v>
      </c>
      <c r="AH29" s="19">
        <f t="shared" si="149"/>
        <v>0</v>
      </c>
      <c r="AI29" s="19" t="str">
        <f t="shared" si="149"/>
        <v>相模原市立谷口中学校</v>
      </c>
      <c r="AJ29" s="20">
        <f t="shared" si="149"/>
        <v>137</v>
      </c>
      <c r="AK29" s="21" t="str">
        <f t="shared" si="149"/>
        <v>3137</v>
      </c>
      <c r="AL29" s="18" t="str">
        <f t="shared" ref="AL29:AQ29" si="150">B328</f>
        <v>湘南</v>
      </c>
      <c r="AM29" s="19">
        <f t="shared" si="150"/>
        <v>5</v>
      </c>
      <c r="AN29" s="19">
        <f t="shared" si="150"/>
        <v>0</v>
      </c>
      <c r="AO29" s="19" t="str">
        <f t="shared" si="150"/>
        <v>藤沢市立村岡中学校</v>
      </c>
      <c r="AP29" s="20">
        <f t="shared" si="150"/>
        <v>110</v>
      </c>
      <c r="AQ29" s="21" t="str">
        <f t="shared" si="150"/>
        <v>5110</v>
      </c>
      <c r="AR29" s="18" t="str">
        <f t="shared" ref="AR29:AW29" si="151">B378</f>
        <v>中</v>
      </c>
      <c r="AS29" s="19">
        <f t="shared" si="151"/>
        <v>6</v>
      </c>
      <c r="AT29" s="19">
        <f t="shared" si="151"/>
        <v>0</v>
      </c>
      <c r="AU29" s="19" t="str">
        <f t="shared" si="151"/>
        <v>平塚市立旭陵中学校</v>
      </c>
      <c r="AV29" s="20">
        <f t="shared" si="151"/>
        <v>102</v>
      </c>
      <c r="AW29" s="21" t="str">
        <f t="shared" si="151"/>
        <v>6102</v>
      </c>
      <c r="AX29" s="18" t="str">
        <f t="shared" ref="AX29:BC29" si="152">B428</f>
        <v>県央</v>
      </c>
      <c r="AY29" s="19">
        <f t="shared" si="152"/>
        <v>7</v>
      </c>
      <c r="AZ29" s="19">
        <f t="shared" si="152"/>
        <v>0</v>
      </c>
      <c r="BA29" s="19" t="str">
        <f t="shared" si="152"/>
        <v>厚木市立睦合東中学校</v>
      </c>
      <c r="BB29" s="20">
        <f t="shared" si="152"/>
        <v>117</v>
      </c>
      <c r="BC29" s="21" t="str">
        <f t="shared" si="152"/>
        <v>7117</v>
      </c>
      <c r="BD29" s="18" t="str">
        <f t="shared" ref="BD29:BI29" si="153">B478</f>
        <v>県西</v>
      </c>
      <c r="BE29" s="19">
        <f t="shared" si="153"/>
        <v>8</v>
      </c>
      <c r="BF29" s="19">
        <f t="shared" si="153"/>
        <v>0</v>
      </c>
      <c r="BG29" s="19" t="str">
        <f t="shared" si="153"/>
        <v>開成町立文命中学校</v>
      </c>
      <c r="BH29" s="20">
        <f t="shared" si="153"/>
        <v>122</v>
      </c>
      <c r="BI29" s="21" t="str">
        <f t="shared" si="153"/>
        <v>8122</v>
      </c>
    </row>
    <row r="30" spans="1:61" ht="16.5" customHeight="1">
      <c r="A30" s="17">
        <v>1129</v>
      </c>
      <c r="B30" s="18" t="s">
        <v>553</v>
      </c>
      <c r="C30" s="19">
        <v>1</v>
      </c>
      <c r="D30" s="19"/>
      <c r="E30" s="19" t="s">
        <v>49</v>
      </c>
      <c r="F30" s="20">
        <v>129</v>
      </c>
      <c r="G30" s="21" t="str">
        <f t="shared" si="0"/>
        <v>1129</v>
      </c>
      <c r="H30" s="18" t="str">
        <f t="shared" si="1"/>
        <v>横浜</v>
      </c>
      <c r="I30" s="19">
        <f t="shared" si="1"/>
        <v>1</v>
      </c>
      <c r="J30" s="19">
        <f t="shared" si="1"/>
        <v>0</v>
      </c>
      <c r="K30" s="19" t="str">
        <f t="shared" si="1"/>
        <v>横浜市立高田中学校</v>
      </c>
      <c r="L30" s="20">
        <f t="shared" si="1"/>
        <v>179</v>
      </c>
      <c r="M30" s="21" t="str">
        <f t="shared" si="1"/>
        <v>1179</v>
      </c>
      <c r="N30" s="18" t="str">
        <f t="shared" si="2"/>
        <v>横浜</v>
      </c>
      <c r="O30" s="19">
        <f t="shared" si="2"/>
        <v>1</v>
      </c>
      <c r="P30" s="19">
        <f t="shared" si="2"/>
        <v>0</v>
      </c>
      <c r="Q30" s="19" t="str">
        <f t="shared" si="2"/>
        <v>横浜市立六ツ川中学校</v>
      </c>
      <c r="R30" s="20">
        <f t="shared" si="2"/>
        <v>229</v>
      </c>
      <c r="S30" s="21" t="str">
        <f t="shared" si="2"/>
        <v>1229</v>
      </c>
      <c r="T30" s="18" t="str">
        <f t="shared" si="3"/>
        <v>横浜</v>
      </c>
      <c r="U30" s="19">
        <f t="shared" si="3"/>
        <v>1</v>
      </c>
      <c r="V30" s="19" t="str">
        <f t="shared" si="3"/>
        <v>栄区</v>
      </c>
      <c r="W30" s="19" t="str">
        <f t="shared" si="3"/>
        <v>山手学院中学校</v>
      </c>
      <c r="X30" s="20">
        <f t="shared" si="3"/>
        <v>529</v>
      </c>
      <c r="Y30" s="21" t="str">
        <f t="shared" si="3"/>
        <v>1529</v>
      </c>
      <c r="Z30" s="18" t="str">
        <f t="shared" si="138"/>
        <v>川崎</v>
      </c>
      <c r="AA30" s="19">
        <f t="shared" si="138"/>
        <v>2</v>
      </c>
      <c r="AB30" s="19" t="str">
        <f t="shared" si="138"/>
        <v>多摩区</v>
      </c>
      <c r="AC30" s="19" t="str">
        <f t="shared" si="138"/>
        <v>川崎市立稲田中学校</v>
      </c>
      <c r="AD30" s="20">
        <f t="shared" si="138"/>
        <v>146</v>
      </c>
      <c r="AE30" s="21" t="str">
        <f t="shared" si="138"/>
        <v>2146</v>
      </c>
      <c r="AF30" s="18" t="str">
        <f t="shared" ref="AF30:AK30" si="154">B279</f>
        <v>相模原</v>
      </c>
      <c r="AG30" s="19">
        <f t="shared" si="154"/>
        <v>3</v>
      </c>
      <c r="AH30" s="19">
        <f t="shared" si="154"/>
        <v>0</v>
      </c>
      <c r="AI30" s="19" t="str">
        <f t="shared" si="154"/>
        <v>相模原市立若草中学校</v>
      </c>
      <c r="AJ30" s="20">
        <f t="shared" si="154"/>
        <v>138</v>
      </c>
      <c r="AK30" s="21" t="str">
        <f t="shared" si="154"/>
        <v>3138</v>
      </c>
      <c r="AL30" s="18" t="str">
        <f t="shared" ref="AL30:AQ30" si="155">B329</f>
        <v>湘南</v>
      </c>
      <c r="AM30" s="19">
        <f t="shared" si="155"/>
        <v>5</v>
      </c>
      <c r="AN30" s="19">
        <f t="shared" si="155"/>
        <v>0</v>
      </c>
      <c r="AO30" s="19" t="str">
        <f t="shared" si="155"/>
        <v>藤沢市立大清水中学校</v>
      </c>
      <c r="AP30" s="20">
        <f t="shared" si="155"/>
        <v>111</v>
      </c>
      <c r="AQ30" s="21" t="str">
        <f t="shared" si="155"/>
        <v>5111</v>
      </c>
      <c r="AR30" s="18" t="str">
        <f t="shared" ref="AR30:AW30" si="156">B379</f>
        <v>中</v>
      </c>
      <c r="AS30" s="19">
        <f t="shared" si="156"/>
        <v>6</v>
      </c>
      <c r="AT30" s="19">
        <f t="shared" si="156"/>
        <v>0</v>
      </c>
      <c r="AU30" s="19" t="str">
        <f t="shared" si="156"/>
        <v>平塚市立横内中学校</v>
      </c>
      <c r="AV30" s="20">
        <f t="shared" si="156"/>
        <v>103</v>
      </c>
      <c r="AW30" s="21" t="str">
        <f t="shared" si="156"/>
        <v>6103</v>
      </c>
      <c r="AX30" s="18" t="str">
        <f t="shared" ref="AX30:BC30" si="157">B429</f>
        <v>県央</v>
      </c>
      <c r="AY30" s="19">
        <f t="shared" si="157"/>
        <v>7</v>
      </c>
      <c r="AZ30" s="19">
        <f t="shared" si="157"/>
        <v>0</v>
      </c>
      <c r="BA30" s="19" t="str">
        <f t="shared" si="157"/>
        <v>厚木市立林中学校</v>
      </c>
      <c r="BB30" s="20">
        <f t="shared" si="157"/>
        <v>118</v>
      </c>
      <c r="BC30" s="21" t="str">
        <f t="shared" si="157"/>
        <v>7118</v>
      </c>
      <c r="BD30" s="18" t="str">
        <f t="shared" ref="BD30:BI30" si="158">B479</f>
        <v>県西</v>
      </c>
      <c r="BE30" s="19">
        <f t="shared" si="158"/>
        <v>8</v>
      </c>
      <c r="BF30" s="19" t="str">
        <f t="shared" si="158"/>
        <v>足柄下郡</v>
      </c>
      <c r="BG30" s="19" t="str">
        <f t="shared" si="158"/>
        <v>箱根町立箱根中学校</v>
      </c>
      <c r="BH30" s="20">
        <f t="shared" si="158"/>
        <v>123</v>
      </c>
      <c r="BI30" s="21" t="str">
        <f t="shared" si="158"/>
        <v>8123</v>
      </c>
    </row>
    <row r="31" spans="1:61" ht="16.5" customHeight="1">
      <c r="A31" s="22">
        <v>1130</v>
      </c>
      <c r="B31" s="23" t="s">
        <v>553</v>
      </c>
      <c r="C31" s="24">
        <v>1</v>
      </c>
      <c r="D31" s="24"/>
      <c r="E31" s="24" t="s">
        <v>50</v>
      </c>
      <c r="F31" s="25">
        <v>130</v>
      </c>
      <c r="G31" s="26" t="str">
        <f t="shared" si="0"/>
        <v>1130</v>
      </c>
      <c r="H31" s="23" t="str">
        <f t="shared" si="1"/>
        <v>横浜</v>
      </c>
      <c r="I31" s="24">
        <f t="shared" si="1"/>
        <v>1</v>
      </c>
      <c r="J31" s="24">
        <f t="shared" si="1"/>
        <v>0</v>
      </c>
      <c r="K31" s="24" t="str">
        <f t="shared" si="1"/>
        <v>横浜市立新田中学校</v>
      </c>
      <c r="L31" s="25">
        <f t="shared" si="1"/>
        <v>180</v>
      </c>
      <c r="M31" s="26" t="str">
        <f t="shared" si="1"/>
        <v>1180</v>
      </c>
      <c r="N31" s="23" t="str">
        <f t="shared" si="2"/>
        <v>横浜</v>
      </c>
      <c r="O31" s="24">
        <f t="shared" si="2"/>
        <v>1</v>
      </c>
      <c r="P31" s="24">
        <f t="shared" si="2"/>
        <v>0</v>
      </c>
      <c r="Q31" s="24" t="str">
        <f t="shared" si="2"/>
        <v>横浜市立藤の木中学校</v>
      </c>
      <c r="R31" s="25">
        <f t="shared" si="2"/>
        <v>230</v>
      </c>
      <c r="S31" s="26" t="str">
        <f t="shared" si="2"/>
        <v>1230</v>
      </c>
      <c r="T31" s="23" t="str">
        <f t="shared" si="3"/>
        <v>横浜</v>
      </c>
      <c r="U31" s="24">
        <f t="shared" si="3"/>
        <v>1</v>
      </c>
      <c r="V31" s="24" t="str">
        <f t="shared" si="3"/>
        <v>瀬谷区</v>
      </c>
      <c r="W31" s="24" t="str">
        <f t="shared" si="3"/>
        <v>横浜隼人中学校</v>
      </c>
      <c r="X31" s="25">
        <f t="shared" si="3"/>
        <v>530</v>
      </c>
      <c r="Y31" s="26" t="str">
        <f t="shared" si="3"/>
        <v>1530</v>
      </c>
      <c r="Z31" s="23" t="str">
        <f t="shared" si="138"/>
        <v>川崎</v>
      </c>
      <c r="AA31" s="24">
        <f t="shared" si="138"/>
        <v>2</v>
      </c>
      <c r="AB31" s="24">
        <f t="shared" si="138"/>
        <v>0</v>
      </c>
      <c r="AC31" s="24" t="str">
        <f t="shared" si="138"/>
        <v>川崎市立菅中学校</v>
      </c>
      <c r="AD31" s="25">
        <f t="shared" si="138"/>
        <v>147</v>
      </c>
      <c r="AE31" s="26" t="str">
        <f t="shared" si="138"/>
        <v>2147</v>
      </c>
      <c r="AF31" s="23" t="str">
        <f t="shared" ref="AF31:AK31" si="159">B280</f>
        <v>相模原</v>
      </c>
      <c r="AG31" s="24">
        <f t="shared" si="159"/>
        <v>3</v>
      </c>
      <c r="AH31" s="24" t="str">
        <f t="shared" si="159"/>
        <v>緑区</v>
      </c>
      <c r="AI31" s="24" t="str">
        <f t="shared" si="159"/>
        <v>シュタイナー学園中等部</v>
      </c>
      <c r="AJ31" s="25">
        <f t="shared" si="159"/>
        <v>501</v>
      </c>
      <c r="AK31" s="26" t="str">
        <f t="shared" si="159"/>
        <v>3501</v>
      </c>
      <c r="AL31" s="23" t="str">
        <f t="shared" ref="AL31:AQ31" si="160">B330</f>
        <v>湘南</v>
      </c>
      <c r="AM31" s="24">
        <f t="shared" si="160"/>
        <v>5</v>
      </c>
      <c r="AN31" s="24">
        <f t="shared" si="160"/>
        <v>0</v>
      </c>
      <c r="AO31" s="24" t="str">
        <f t="shared" si="160"/>
        <v>藤沢市立大庭中学校</v>
      </c>
      <c r="AP31" s="25">
        <f t="shared" si="160"/>
        <v>112</v>
      </c>
      <c r="AQ31" s="26" t="str">
        <f t="shared" si="160"/>
        <v>5112</v>
      </c>
      <c r="AR31" s="23" t="str">
        <f t="shared" ref="AR31:AW31" si="161">B380</f>
        <v>中</v>
      </c>
      <c r="AS31" s="24">
        <f t="shared" si="161"/>
        <v>6</v>
      </c>
      <c r="AT31" s="24">
        <f t="shared" si="161"/>
        <v>0</v>
      </c>
      <c r="AU31" s="24" t="str">
        <f t="shared" si="161"/>
        <v>平塚市立金旭中学校</v>
      </c>
      <c r="AV31" s="25">
        <f t="shared" si="161"/>
        <v>104</v>
      </c>
      <c r="AW31" s="26" t="str">
        <f t="shared" si="161"/>
        <v>6104</v>
      </c>
      <c r="AX31" s="23" t="str">
        <f t="shared" ref="AX31:BC31" si="162">B430</f>
        <v>県央</v>
      </c>
      <c r="AY31" s="24">
        <f t="shared" si="162"/>
        <v>7</v>
      </c>
      <c r="AZ31" s="24">
        <f t="shared" si="162"/>
        <v>0</v>
      </c>
      <c r="BA31" s="24" t="str">
        <f t="shared" si="162"/>
        <v>厚木市立森の里中学校</v>
      </c>
      <c r="BB31" s="25">
        <f t="shared" si="162"/>
        <v>119</v>
      </c>
      <c r="BC31" s="26" t="str">
        <f t="shared" si="162"/>
        <v>7119</v>
      </c>
      <c r="BD31" s="23" t="str">
        <f t="shared" ref="BD31:BI31" si="163">B480</f>
        <v>県西</v>
      </c>
      <c r="BE31" s="24">
        <f t="shared" si="163"/>
        <v>8</v>
      </c>
      <c r="BF31" s="24">
        <f t="shared" si="163"/>
        <v>0</v>
      </c>
      <c r="BG31" s="24" t="str">
        <f t="shared" si="163"/>
        <v>真鶴町立真鶴中学校</v>
      </c>
      <c r="BH31" s="25">
        <f t="shared" si="163"/>
        <v>124</v>
      </c>
      <c r="BI31" s="26" t="str">
        <f t="shared" si="163"/>
        <v>8124</v>
      </c>
    </row>
    <row r="32" spans="1:61" ht="16.5" customHeight="1">
      <c r="A32" s="12">
        <v>1131</v>
      </c>
      <c r="B32" s="13" t="s">
        <v>553</v>
      </c>
      <c r="C32" s="14">
        <v>1</v>
      </c>
      <c r="D32" s="14"/>
      <c r="E32" s="14" t="s">
        <v>51</v>
      </c>
      <c r="F32" s="15">
        <v>131</v>
      </c>
      <c r="G32" s="16" t="str">
        <f t="shared" si="0"/>
        <v>1131</v>
      </c>
      <c r="H32" s="13" t="str">
        <f t="shared" si="1"/>
        <v>横浜</v>
      </c>
      <c r="I32" s="14">
        <f t="shared" si="1"/>
        <v>1</v>
      </c>
      <c r="J32" s="14">
        <f t="shared" si="1"/>
        <v>0</v>
      </c>
      <c r="K32" s="14" t="str">
        <f t="shared" si="1"/>
        <v>横浜市立新羽中学校</v>
      </c>
      <c r="L32" s="15">
        <f t="shared" si="1"/>
        <v>181</v>
      </c>
      <c r="M32" s="16" t="str">
        <f t="shared" si="1"/>
        <v>1181</v>
      </c>
      <c r="N32" s="13" t="str">
        <f t="shared" si="2"/>
        <v>横浜</v>
      </c>
      <c r="O32" s="14">
        <f t="shared" si="2"/>
        <v>1</v>
      </c>
      <c r="P32" s="14" t="str">
        <f t="shared" si="2"/>
        <v>戸塚区</v>
      </c>
      <c r="Q32" s="14" t="str">
        <f t="shared" si="2"/>
        <v>横浜市立名瀬中学校</v>
      </c>
      <c r="R32" s="15">
        <f t="shared" si="2"/>
        <v>231</v>
      </c>
      <c r="S32" s="16" t="str">
        <f t="shared" si="2"/>
        <v>1231</v>
      </c>
      <c r="T32" s="13" t="str">
        <f t="shared" si="3"/>
        <v>横浜</v>
      </c>
      <c r="U32" s="14">
        <f t="shared" si="3"/>
        <v>1</v>
      </c>
      <c r="V32" s="14" t="str">
        <f t="shared" si="3"/>
        <v>南区</v>
      </c>
      <c r="W32" s="14" t="str">
        <f t="shared" si="3"/>
        <v>関東学院中学校</v>
      </c>
      <c r="X32" s="15">
        <f t="shared" si="3"/>
        <v>531</v>
      </c>
      <c r="Y32" s="16" t="str">
        <f t="shared" si="3"/>
        <v>1531</v>
      </c>
      <c r="Z32" s="13" t="str">
        <f t="shared" ref="Z32:AE36" si="164">B231</f>
        <v>川崎</v>
      </c>
      <c r="AA32" s="14">
        <f t="shared" si="164"/>
        <v>2</v>
      </c>
      <c r="AB32" s="14">
        <f t="shared" si="164"/>
        <v>0</v>
      </c>
      <c r="AC32" s="14" t="str">
        <f t="shared" si="164"/>
        <v>川崎市立生田中学校</v>
      </c>
      <c r="AD32" s="15">
        <f t="shared" si="164"/>
        <v>148</v>
      </c>
      <c r="AE32" s="16" t="str">
        <f t="shared" si="164"/>
        <v>2148</v>
      </c>
      <c r="AF32" s="13" t="str">
        <f t="shared" ref="AF32:AK32" si="165">B281</f>
        <v>相模原</v>
      </c>
      <c r="AG32" s="14">
        <f t="shared" si="165"/>
        <v>3</v>
      </c>
      <c r="AH32" s="14" t="str">
        <f t="shared" si="165"/>
        <v>南区</v>
      </c>
      <c r="AI32" s="14" t="str">
        <f t="shared" si="165"/>
        <v>相模女子大学中学部</v>
      </c>
      <c r="AJ32" s="15">
        <f t="shared" si="165"/>
        <v>501</v>
      </c>
      <c r="AK32" s="16" t="str">
        <f t="shared" si="165"/>
        <v>3501</v>
      </c>
      <c r="AL32" s="13" t="str">
        <f t="shared" ref="AL32:AQ32" si="166">B331</f>
        <v>湘南</v>
      </c>
      <c r="AM32" s="14">
        <f t="shared" si="166"/>
        <v>5</v>
      </c>
      <c r="AN32" s="14">
        <f t="shared" si="166"/>
        <v>0</v>
      </c>
      <c r="AO32" s="14" t="str">
        <f t="shared" si="166"/>
        <v>藤沢市立第一中学校</v>
      </c>
      <c r="AP32" s="15">
        <f t="shared" si="166"/>
        <v>113</v>
      </c>
      <c r="AQ32" s="16" t="str">
        <f t="shared" si="166"/>
        <v>5113</v>
      </c>
      <c r="AR32" s="13" t="str">
        <f t="shared" ref="AR32:AW32" si="167">B381</f>
        <v>中</v>
      </c>
      <c r="AS32" s="14">
        <f t="shared" si="167"/>
        <v>6</v>
      </c>
      <c r="AT32" s="14">
        <f t="shared" si="167"/>
        <v>0</v>
      </c>
      <c r="AU32" s="14" t="str">
        <f t="shared" si="167"/>
        <v>平塚市立金目中学校</v>
      </c>
      <c r="AV32" s="15">
        <f t="shared" si="167"/>
        <v>105</v>
      </c>
      <c r="AW32" s="16" t="str">
        <f t="shared" si="167"/>
        <v>6105</v>
      </c>
      <c r="AX32" s="13" t="str">
        <f t="shared" ref="AX32:BC32" si="168">B431</f>
        <v>県央</v>
      </c>
      <c r="AY32" s="14">
        <f t="shared" si="168"/>
        <v>7</v>
      </c>
      <c r="AZ32" s="14">
        <f t="shared" si="168"/>
        <v>0</v>
      </c>
      <c r="BA32" s="14" t="str">
        <f t="shared" si="168"/>
        <v>厚木市立荻野中学校</v>
      </c>
      <c r="BB32" s="15">
        <f t="shared" si="168"/>
        <v>120</v>
      </c>
      <c r="BC32" s="16" t="str">
        <f t="shared" si="168"/>
        <v>7120</v>
      </c>
      <c r="BD32" s="13" t="str">
        <f t="shared" ref="BD32:BI32" si="169">B481</f>
        <v>県西</v>
      </c>
      <c r="BE32" s="14">
        <f t="shared" si="169"/>
        <v>8</v>
      </c>
      <c r="BF32" s="14">
        <f t="shared" si="169"/>
        <v>0</v>
      </c>
      <c r="BG32" s="14" t="str">
        <f t="shared" si="169"/>
        <v>湯河原町立湯河原中学校</v>
      </c>
      <c r="BH32" s="15">
        <f t="shared" si="169"/>
        <v>125</v>
      </c>
      <c r="BI32" s="16" t="str">
        <f t="shared" si="169"/>
        <v>8125</v>
      </c>
    </row>
    <row r="33" spans="1:61" ht="16.5" customHeight="1">
      <c r="A33" s="17">
        <v>1132</v>
      </c>
      <c r="B33" s="18" t="s">
        <v>553</v>
      </c>
      <c r="C33" s="19">
        <v>1</v>
      </c>
      <c r="D33" s="19"/>
      <c r="E33" s="19" t="s">
        <v>52</v>
      </c>
      <c r="F33" s="20">
        <v>132</v>
      </c>
      <c r="G33" s="21" t="str">
        <f t="shared" si="0"/>
        <v>1132</v>
      </c>
      <c r="H33" s="18" t="str">
        <f t="shared" si="1"/>
        <v>横浜</v>
      </c>
      <c r="I33" s="19">
        <f t="shared" si="1"/>
        <v>1</v>
      </c>
      <c r="J33" s="19">
        <f t="shared" si="1"/>
        <v>0</v>
      </c>
      <c r="K33" s="19" t="str">
        <f t="shared" si="1"/>
        <v>横浜市立日吉台中学校</v>
      </c>
      <c r="L33" s="20">
        <f t="shared" si="1"/>
        <v>182</v>
      </c>
      <c r="M33" s="21" t="str">
        <f t="shared" si="1"/>
        <v>1182</v>
      </c>
      <c r="N33" s="18" t="str">
        <f t="shared" si="2"/>
        <v>横浜</v>
      </c>
      <c r="O33" s="19">
        <f t="shared" si="2"/>
        <v>1</v>
      </c>
      <c r="P33" s="19">
        <f t="shared" si="2"/>
        <v>0</v>
      </c>
      <c r="Q33" s="19" t="str">
        <f t="shared" si="2"/>
        <v>横浜市立舞岡中学校</v>
      </c>
      <c r="R33" s="20">
        <f t="shared" si="2"/>
        <v>232</v>
      </c>
      <c r="S33" s="21" t="str">
        <f t="shared" si="2"/>
        <v>1232</v>
      </c>
      <c r="T33" s="18" t="str">
        <f t="shared" si="3"/>
        <v>横浜</v>
      </c>
      <c r="U33" s="19">
        <f t="shared" si="3"/>
        <v>1</v>
      </c>
      <c r="V33" s="19">
        <f t="shared" si="3"/>
        <v>0</v>
      </c>
      <c r="W33" s="19" t="str">
        <f t="shared" si="3"/>
        <v>横浜英和女学院中学校</v>
      </c>
      <c r="X33" s="20">
        <f t="shared" si="3"/>
        <v>532</v>
      </c>
      <c r="Y33" s="21" t="str">
        <f t="shared" si="3"/>
        <v>1532</v>
      </c>
      <c r="Z33" s="18" t="str">
        <f t="shared" si="164"/>
        <v>川崎</v>
      </c>
      <c r="AA33" s="19">
        <f t="shared" si="164"/>
        <v>2</v>
      </c>
      <c r="AB33" s="19">
        <f t="shared" si="164"/>
        <v>0</v>
      </c>
      <c r="AC33" s="19" t="str">
        <f t="shared" si="164"/>
        <v>川崎市立中野島中学校</v>
      </c>
      <c r="AD33" s="20">
        <f t="shared" si="164"/>
        <v>149</v>
      </c>
      <c r="AE33" s="21" t="str">
        <f t="shared" si="164"/>
        <v>2149</v>
      </c>
      <c r="AF33" s="18" t="str">
        <f t="shared" ref="AF33:AK33" si="170">B282</f>
        <v>相模原</v>
      </c>
      <c r="AG33" s="19">
        <f t="shared" si="170"/>
        <v>3</v>
      </c>
      <c r="AH33" s="19">
        <f t="shared" si="170"/>
        <v>0</v>
      </c>
      <c r="AI33" s="19" t="str">
        <f t="shared" si="170"/>
        <v>東海大学付属相模高等学校中等部</v>
      </c>
      <c r="AJ33" s="20">
        <f t="shared" si="170"/>
        <v>503</v>
      </c>
      <c r="AK33" s="21" t="str">
        <f t="shared" si="170"/>
        <v>3503</v>
      </c>
      <c r="AL33" s="18" t="str">
        <f t="shared" ref="AL33:AQ33" si="171">B332</f>
        <v>湘南</v>
      </c>
      <c r="AM33" s="19">
        <f t="shared" si="171"/>
        <v>5</v>
      </c>
      <c r="AN33" s="19">
        <f t="shared" si="171"/>
        <v>0</v>
      </c>
      <c r="AO33" s="19" t="str">
        <f t="shared" si="171"/>
        <v>藤沢市立滝の沢中学校</v>
      </c>
      <c r="AP33" s="20">
        <f t="shared" si="171"/>
        <v>114</v>
      </c>
      <c r="AQ33" s="21" t="str">
        <f t="shared" si="171"/>
        <v>5114</v>
      </c>
      <c r="AR33" s="18" t="str">
        <f t="shared" ref="AR33:AW33" si="172">B382</f>
        <v>中</v>
      </c>
      <c r="AS33" s="19">
        <f t="shared" si="172"/>
        <v>6</v>
      </c>
      <c r="AT33" s="19">
        <f t="shared" si="172"/>
        <v>0</v>
      </c>
      <c r="AU33" s="19" t="str">
        <f t="shared" si="172"/>
        <v>平塚市立江陽中学校</v>
      </c>
      <c r="AV33" s="20">
        <f t="shared" si="172"/>
        <v>106</v>
      </c>
      <c r="AW33" s="21" t="str">
        <f t="shared" si="172"/>
        <v>6106</v>
      </c>
      <c r="AX33" s="18" t="str">
        <f t="shared" ref="AX33:BC33" si="173">B432</f>
        <v>県央</v>
      </c>
      <c r="AY33" s="19">
        <f t="shared" si="173"/>
        <v>7</v>
      </c>
      <c r="AZ33" s="19">
        <f t="shared" si="173"/>
        <v>0</v>
      </c>
      <c r="BA33" s="19" t="str">
        <f t="shared" si="173"/>
        <v>厚木市立小鮎中学校</v>
      </c>
      <c r="BB33" s="20">
        <f t="shared" si="173"/>
        <v>121</v>
      </c>
      <c r="BC33" s="21" t="str">
        <f t="shared" si="173"/>
        <v>7121</v>
      </c>
      <c r="BD33" s="18" t="str">
        <f t="shared" ref="BD33:BI33" si="174">B482</f>
        <v>県西</v>
      </c>
      <c r="BE33" s="19">
        <f t="shared" si="174"/>
        <v>8</v>
      </c>
      <c r="BF33" s="19" t="str">
        <f t="shared" si="174"/>
        <v>小田原市</v>
      </c>
      <c r="BG33" s="19" t="str">
        <f t="shared" si="174"/>
        <v>相洋中学校</v>
      </c>
      <c r="BH33" s="20">
        <f t="shared" si="174"/>
        <v>501</v>
      </c>
      <c r="BI33" s="21" t="str">
        <f t="shared" si="174"/>
        <v>8501</v>
      </c>
    </row>
    <row r="34" spans="1:61" ht="16.5" customHeight="1">
      <c r="A34" s="17">
        <v>1133</v>
      </c>
      <c r="B34" s="18" t="s">
        <v>553</v>
      </c>
      <c r="C34" s="19">
        <v>1</v>
      </c>
      <c r="D34" s="19"/>
      <c r="E34" s="19" t="s">
        <v>53</v>
      </c>
      <c r="F34" s="20">
        <v>133</v>
      </c>
      <c r="G34" s="21" t="str">
        <f t="shared" si="0"/>
        <v>1133</v>
      </c>
      <c r="H34" s="18" t="str">
        <f t="shared" ref="H34:M51" si="175">B84</f>
        <v>横浜</v>
      </c>
      <c r="I34" s="19">
        <f t="shared" si="175"/>
        <v>1</v>
      </c>
      <c r="J34" s="19">
        <f t="shared" si="175"/>
        <v>0</v>
      </c>
      <c r="K34" s="19" t="str">
        <f t="shared" si="175"/>
        <v>横浜市立日吉台西中学校</v>
      </c>
      <c r="L34" s="20">
        <f t="shared" si="175"/>
        <v>183</v>
      </c>
      <c r="M34" s="21" t="str">
        <f t="shared" si="175"/>
        <v>1183</v>
      </c>
      <c r="N34" s="18" t="str">
        <f t="shared" ref="N34:S50" si="176">B134</f>
        <v>横浜</v>
      </c>
      <c r="O34" s="19">
        <f t="shared" si="176"/>
        <v>1</v>
      </c>
      <c r="P34" s="19">
        <f t="shared" si="176"/>
        <v>0</v>
      </c>
      <c r="Q34" s="19" t="str">
        <f t="shared" si="176"/>
        <v>横浜市立境木中学校</v>
      </c>
      <c r="R34" s="20">
        <f t="shared" si="176"/>
        <v>233</v>
      </c>
      <c r="S34" s="21" t="str">
        <f t="shared" si="176"/>
        <v>1233</v>
      </c>
      <c r="T34" s="18" t="str">
        <f t="shared" ref="T34:T41" si="177">B183</f>
        <v>横浜</v>
      </c>
      <c r="U34" s="19">
        <f t="shared" ref="U34:U41" si="178">C183</f>
        <v>1</v>
      </c>
      <c r="V34" s="19" t="str">
        <f t="shared" ref="V34:V41" si="179">D183</f>
        <v>戸塚区</v>
      </c>
      <c r="W34" s="19" t="str">
        <f t="shared" ref="W34:W41" si="180">E183</f>
        <v>公文国際学園中等部</v>
      </c>
      <c r="X34" s="20">
        <f t="shared" ref="X34:X41" si="181">F183</f>
        <v>533</v>
      </c>
      <c r="Y34" s="21" t="str">
        <f t="shared" ref="Y34:Y41" si="182">G183</f>
        <v>1533</v>
      </c>
      <c r="Z34" s="18" t="str">
        <f t="shared" si="164"/>
        <v>川崎</v>
      </c>
      <c r="AA34" s="19">
        <f t="shared" si="164"/>
        <v>2</v>
      </c>
      <c r="AB34" s="19">
        <f t="shared" si="164"/>
        <v>0</v>
      </c>
      <c r="AC34" s="19" t="str">
        <f t="shared" si="164"/>
        <v>川崎市立南菅中学校</v>
      </c>
      <c r="AD34" s="20">
        <f t="shared" si="164"/>
        <v>150</v>
      </c>
      <c r="AE34" s="21" t="str">
        <f t="shared" si="164"/>
        <v>2150</v>
      </c>
      <c r="AF34" s="18" t="str">
        <f t="shared" ref="AF34:AK34" si="183">B283</f>
        <v>横須賀</v>
      </c>
      <c r="AG34" s="19">
        <f t="shared" si="183"/>
        <v>4</v>
      </c>
      <c r="AH34" s="19" t="str">
        <f t="shared" si="183"/>
        <v>横須賀市</v>
      </c>
      <c r="AI34" s="19" t="str">
        <f t="shared" si="183"/>
        <v>横須賀市立坂本中学校</v>
      </c>
      <c r="AJ34" s="20">
        <f t="shared" si="183"/>
        <v>101</v>
      </c>
      <c r="AK34" s="21" t="str">
        <f t="shared" si="183"/>
        <v>4101</v>
      </c>
      <c r="AL34" s="18" t="str">
        <f t="shared" ref="AL34:AQ34" si="184">B333</f>
        <v>湘南</v>
      </c>
      <c r="AM34" s="19">
        <f t="shared" si="184"/>
        <v>5</v>
      </c>
      <c r="AN34" s="19">
        <f t="shared" si="184"/>
        <v>0</v>
      </c>
      <c r="AO34" s="19" t="str">
        <f t="shared" si="184"/>
        <v>藤沢市立長後中学校</v>
      </c>
      <c r="AP34" s="20">
        <f t="shared" si="184"/>
        <v>115</v>
      </c>
      <c r="AQ34" s="21" t="str">
        <f t="shared" si="184"/>
        <v>5115</v>
      </c>
      <c r="AR34" s="18" t="str">
        <f t="shared" ref="AR34:AW34" si="185">B383</f>
        <v>中</v>
      </c>
      <c r="AS34" s="19">
        <f t="shared" si="185"/>
        <v>6</v>
      </c>
      <c r="AT34" s="19">
        <f t="shared" si="185"/>
        <v>0</v>
      </c>
      <c r="AU34" s="19" t="str">
        <f t="shared" si="185"/>
        <v>平塚市立山城中学校</v>
      </c>
      <c r="AV34" s="20">
        <f t="shared" si="185"/>
        <v>107</v>
      </c>
      <c r="AW34" s="21" t="str">
        <f t="shared" si="185"/>
        <v>6107</v>
      </c>
      <c r="AX34" s="18" t="str">
        <f t="shared" ref="AX34:BC34" si="186">B433</f>
        <v>県央</v>
      </c>
      <c r="AY34" s="19">
        <f t="shared" si="186"/>
        <v>7</v>
      </c>
      <c r="AZ34" s="19">
        <f t="shared" si="186"/>
        <v>0</v>
      </c>
      <c r="BA34" s="19" t="str">
        <f t="shared" si="186"/>
        <v>厚木市立相川中学校</v>
      </c>
      <c r="BB34" s="20">
        <f t="shared" si="186"/>
        <v>122</v>
      </c>
      <c r="BC34" s="21" t="str">
        <f t="shared" si="186"/>
        <v>7122</v>
      </c>
      <c r="BD34" s="18" t="str">
        <f t="shared" ref="BD34:BI34" si="187">B483</f>
        <v>県西</v>
      </c>
      <c r="BE34" s="19">
        <f t="shared" si="187"/>
        <v>8</v>
      </c>
      <c r="BF34" s="19" t="str">
        <f t="shared" si="187"/>
        <v>足柄下郡</v>
      </c>
      <c r="BG34" s="19" t="str">
        <f t="shared" si="187"/>
        <v>函嶺白百合学園中学校</v>
      </c>
      <c r="BH34" s="20">
        <f t="shared" si="187"/>
        <v>502</v>
      </c>
      <c r="BI34" s="21" t="str">
        <f t="shared" si="187"/>
        <v>8502</v>
      </c>
    </row>
    <row r="35" spans="1:61" ht="16.5" customHeight="1">
      <c r="A35" s="17">
        <v>1134</v>
      </c>
      <c r="B35" s="18" t="s">
        <v>553</v>
      </c>
      <c r="C35" s="19">
        <v>1</v>
      </c>
      <c r="D35" s="19"/>
      <c r="E35" s="19" t="s">
        <v>54</v>
      </c>
      <c r="F35" s="20">
        <v>134</v>
      </c>
      <c r="G35" s="21" t="str">
        <f t="shared" si="0"/>
        <v>1134</v>
      </c>
      <c r="H35" s="18" t="str">
        <f t="shared" si="175"/>
        <v>横浜</v>
      </c>
      <c r="I35" s="19">
        <f t="shared" si="175"/>
        <v>1</v>
      </c>
      <c r="J35" s="19">
        <f t="shared" si="175"/>
        <v>0</v>
      </c>
      <c r="K35" s="19" t="str">
        <f t="shared" si="175"/>
        <v>横浜市立篠原中学校</v>
      </c>
      <c r="L35" s="20">
        <f t="shared" si="175"/>
        <v>184</v>
      </c>
      <c r="M35" s="21" t="str">
        <f t="shared" si="175"/>
        <v>1184</v>
      </c>
      <c r="N35" s="18" t="str">
        <f t="shared" si="176"/>
        <v>横浜</v>
      </c>
      <c r="O35" s="19">
        <f t="shared" si="176"/>
        <v>1</v>
      </c>
      <c r="P35" s="19">
        <f t="shared" si="176"/>
        <v>0</v>
      </c>
      <c r="Q35" s="19" t="str">
        <f t="shared" si="176"/>
        <v>横浜市立豊田中学校</v>
      </c>
      <c r="R35" s="20">
        <f t="shared" si="176"/>
        <v>234</v>
      </c>
      <c r="S35" s="21" t="str">
        <f t="shared" si="176"/>
        <v>1234</v>
      </c>
      <c r="T35" s="18" t="str">
        <f t="shared" si="177"/>
        <v>川崎</v>
      </c>
      <c r="U35" s="19">
        <f t="shared" si="178"/>
        <v>2</v>
      </c>
      <c r="V35" s="19" t="str">
        <f t="shared" si="179"/>
        <v>川崎区</v>
      </c>
      <c r="W35" s="19" t="str">
        <f t="shared" si="180"/>
        <v>川崎市立大師中学校</v>
      </c>
      <c r="X35" s="20">
        <f t="shared" si="181"/>
        <v>101</v>
      </c>
      <c r="Y35" s="21" t="str">
        <f t="shared" si="182"/>
        <v>2101</v>
      </c>
      <c r="Z35" s="18" t="str">
        <f t="shared" si="164"/>
        <v>川崎</v>
      </c>
      <c r="AA35" s="19">
        <f t="shared" si="164"/>
        <v>2</v>
      </c>
      <c r="AB35" s="19">
        <f t="shared" si="164"/>
        <v>0</v>
      </c>
      <c r="AC35" s="19" t="str">
        <f t="shared" si="164"/>
        <v>川崎市立南生田中学校</v>
      </c>
      <c r="AD35" s="20">
        <f t="shared" si="164"/>
        <v>151</v>
      </c>
      <c r="AE35" s="21" t="str">
        <f t="shared" si="164"/>
        <v>2151</v>
      </c>
      <c r="AF35" s="18" t="str">
        <f t="shared" ref="AF35:AK35" si="188">B284</f>
        <v>横須賀</v>
      </c>
      <c r="AG35" s="19">
        <f t="shared" si="188"/>
        <v>4</v>
      </c>
      <c r="AH35" s="19">
        <f t="shared" si="188"/>
        <v>0</v>
      </c>
      <c r="AI35" s="19" t="str">
        <f t="shared" si="188"/>
        <v>横須賀市立衣笠中学校</v>
      </c>
      <c r="AJ35" s="20">
        <f t="shared" si="188"/>
        <v>102</v>
      </c>
      <c r="AK35" s="21" t="str">
        <f t="shared" si="188"/>
        <v>4102</v>
      </c>
      <c r="AL35" s="18" t="str">
        <f t="shared" ref="AL35:AQ35" si="189">B334</f>
        <v>湘南</v>
      </c>
      <c r="AM35" s="19">
        <f t="shared" si="189"/>
        <v>5</v>
      </c>
      <c r="AN35" s="19">
        <f t="shared" si="189"/>
        <v>0</v>
      </c>
      <c r="AO35" s="19" t="str">
        <f t="shared" si="189"/>
        <v>藤沢市立藤ケ岡中学校</v>
      </c>
      <c r="AP35" s="20">
        <f t="shared" si="189"/>
        <v>116</v>
      </c>
      <c r="AQ35" s="21" t="str">
        <f t="shared" si="189"/>
        <v>5116</v>
      </c>
      <c r="AR35" s="18" t="str">
        <f t="shared" ref="AR35:AW35" si="190">B384</f>
        <v>中</v>
      </c>
      <c r="AS35" s="19">
        <f t="shared" si="190"/>
        <v>6</v>
      </c>
      <c r="AT35" s="19">
        <f t="shared" si="190"/>
        <v>0</v>
      </c>
      <c r="AU35" s="19" t="str">
        <f t="shared" si="190"/>
        <v>平塚市立春日野中学校</v>
      </c>
      <c r="AV35" s="20">
        <f t="shared" si="190"/>
        <v>108</v>
      </c>
      <c r="AW35" s="21" t="str">
        <f t="shared" si="190"/>
        <v>6108</v>
      </c>
      <c r="AX35" s="18" t="str">
        <f t="shared" ref="AX35:BC35" si="191">B434</f>
        <v>県央</v>
      </c>
      <c r="AY35" s="19">
        <f t="shared" si="191"/>
        <v>7</v>
      </c>
      <c r="AZ35" s="19" t="str">
        <f t="shared" si="191"/>
        <v>愛甲郡</v>
      </c>
      <c r="BA35" s="19" t="str">
        <f t="shared" si="191"/>
        <v>愛川町立愛川中学校</v>
      </c>
      <c r="BB35" s="20">
        <f t="shared" si="191"/>
        <v>123</v>
      </c>
      <c r="BC35" s="21" t="str">
        <f t="shared" si="191"/>
        <v>7123</v>
      </c>
      <c r="BD35" s="18">
        <f t="shared" ref="BD35:BI35" si="192">B484</f>
        <v>0</v>
      </c>
      <c r="BE35" s="19">
        <f t="shared" si="192"/>
        <v>0</v>
      </c>
      <c r="BF35" s="19">
        <f t="shared" si="192"/>
        <v>0</v>
      </c>
      <c r="BG35" s="19">
        <f t="shared" si="192"/>
        <v>0</v>
      </c>
      <c r="BH35" s="20">
        <f t="shared" si="192"/>
        <v>0</v>
      </c>
      <c r="BI35" s="21">
        <f t="shared" si="192"/>
        <v>0</v>
      </c>
    </row>
    <row r="36" spans="1:61" ht="16.5" customHeight="1">
      <c r="A36" s="22">
        <v>1135</v>
      </c>
      <c r="B36" s="23" t="s">
        <v>553</v>
      </c>
      <c r="C36" s="24">
        <v>1</v>
      </c>
      <c r="D36" s="24" t="s">
        <v>555</v>
      </c>
      <c r="E36" s="24" t="s">
        <v>55</v>
      </c>
      <c r="F36" s="25">
        <v>135</v>
      </c>
      <c r="G36" s="26" t="str">
        <f t="shared" si="0"/>
        <v>1135</v>
      </c>
      <c r="H36" s="23" t="str">
        <f t="shared" si="175"/>
        <v>横浜</v>
      </c>
      <c r="I36" s="24">
        <f t="shared" si="175"/>
        <v>1</v>
      </c>
      <c r="J36" s="24">
        <f t="shared" si="175"/>
        <v>0</v>
      </c>
      <c r="K36" s="24" t="str">
        <f t="shared" si="175"/>
        <v>横浜市立樽町中学校</v>
      </c>
      <c r="L36" s="25">
        <f t="shared" si="175"/>
        <v>185</v>
      </c>
      <c r="M36" s="26" t="str">
        <f t="shared" si="175"/>
        <v>1185</v>
      </c>
      <c r="N36" s="23" t="str">
        <f t="shared" si="176"/>
        <v>横浜</v>
      </c>
      <c r="O36" s="24">
        <f t="shared" si="176"/>
        <v>1</v>
      </c>
      <c r="P36" s="24">
        <f t="shared" si="176"/>
        <v>0</v>
      </c>
      <c r="Q36" s="24" t="str">
        <f t="shared" si="176"/>
        <v>横浜市立汲沢中学校</v>
      </c>
      <c r="R36" s="25">
        <f t="shared" si="176"/>
        <v>235</v>
      </c>
      <c r="S36" s="26" t="str">
        <f t="shared" si="176"/>
        <v>1235</v>
      </c>
      <c r="T36" s="23" t="str">
        <f t="shared" si="177"/>
        <v>川崎</v>
      </c>
      <c r="U36" s="24">
        <f t="shared" si="178"/>
        <v>2</v>
      </c>
      <c r="V36" s="24">
        <f t="shared" si="179"/>
        <v>0</v>
      </c>
      <c r="W36" s="24" t="str">
        <f t="shared" si="180"/>
        <v>川崎市立南大師中学校</v>
      </c>
      <c r="X36" s="25">
        <f t="shared" si="181"/>
        <v>102</v>
      </c>
      <c r="Y36" s="26" t="str">
        <f t="shared" si="182"/>
        <v>2102</v>
      </c>
      <c r="Z36" s="23" t="str">
        <f t="shared" si="164"/>
        <v>川崎</v>
      </c>
      <c r="AA36" s="24">
        <f t="shared" si="164"/>
        <v>2</v>
      </c>
      <c r="AB36" s="24">
        <f t="shared" si="164"/>
        <v>0</v>
      </c>
      <c r="AC36" s="24" t="str">
        <f t="shared" si="164"/>
        <v>川崎市立枡形中学校</v>
      </c>
      <c r="AD36" s="25">
        <f t="shared" si="164"/>
        <v>152</v>
      </c>
      <c r="AE36" s="26" t="str">
        <f t="shared" si="164"/>
        <v>2152</v>
      </c>
      <c r="AF36" s="23" t="str">
        <f t="shared" ref="AF36:AK36" si="193">B285</f>
        <v>横須賀</v>
      </c>
      <c r="AG36" s="24">
        <f t="shared" si="193"/>
        <v>4</v>
      </c>
      <c r="AH36" s="24">
        <f t="shared" si="193"/>
        <v>0</v>
      </c>
      <c r="AI36" s="24" t="str">
        <f t="shared" si="193"/>
        <v>横須賀市立浦賀中学校</v>
      </c>
      <c r="AJ36" s="25">
        <f t="shared" si="193"/>
        <v>103</v>
      </c>
      <c r="AK36" s="26" t="str">
        <f t="shared" si="193"/>
        <v>4103</v>
      </c>
      <c r="AL36" s="23" t="str">
        <f t="shared" ref="AL36:AQ36" si="194">B335</f>
        <v>湘南</v>
      </c>
      <c r="AM36" s="24">
        <f t="shared" si="194"/>
        <v>5</v>
      </c>
      <c r="AN36" s="24">
        <f t="shared" si="194"/>
        <v>0</v>
      </c>
      <c r="AO36" s="24" t="str">
        <f t="shared" si="194"/>
        <v>藤沢市立明治中学校</v>
      </c>
      <c r="AP36" s="25">
        <f t="shared" si="194"/>
        <v>117</v>
      </c>
      <c r="AQ36" s="26" t="str">
        <f t="shared" si="194"/>
        <v>5117</v>
      </c>
      <c r="AR36" s="23" t="str">
        <f t="shared" ref="AR36:AW36" si="195">B385</f>
        <v>中</v>
      </c>
      <c r="AS36" s="24">
        <f t="shared" si="195"/>
        <v>6</v>
      </c>
      <c r="AT36" s="24">
        <f t="shared" si="195"/>
        <v>0</v>
      </c>
      <c r="AU36" s="24" t="str">
        <f t="shared" si="195"/>
        <v>平塚市立神田中学校</v>
      </c>
      <c r="AV36" s="25">
        <f t="shared" si="195"/>
        <v>109</v>
      </c>
      <c r="AW36" s="26" t="str">
        <f t="shared" si="195"/>
        <v>6109</v>
      </c>
      <c r="AX36" s="23" t="str">
        <f t="shared" ref="AX36:BC36" si="196">B435</f>
        <v>県央</v>
      </c>
      <c r="AY36" s="24">
        <f t="shared" si="196"/>
        <v>7</v>
      </c>
      <c r="AZ36" s="24">
        <f t="shared" si="196"/>
        <v>0</v>
      </c>
      <c r="BA36" s="24" t="str">
        <f t="shared" si="196"/>
        <v>愛川町立愛川中原中学校</v>
      </c>
      <c r="BB36" s="25">
        <f t="shared" si="196"/>
        <v>124</v>
      </c>
      <c r="BC36" s="26" t="str">
        <f t="shared" si="196"/>
        <v>7124</v>
      </c>
      <c r="BD36" s="23">
        <f t="shared" ref="BD36:BI36" si="197">B485</f>
        <v>0</v>
      </c>
      <c r="BE36" s="24">
        <f t="shared" si="197"/>
        <v>0</v>
      </c>
      <c r="BF36" s="24">
        <f t="shared" si="197"/>
        <v>0</v>
      </c>
      <c r="BG36" s="24">
        <f t="shared" si="197"/>
        <v>0</v>
      </c>
      <c r="BH36" s="25">
        <f t="shared" si="197"/>
        <v>0</v>
      </c>
      <c r="BI36" s="26">
        <f t="shared" si="197"/>
        <v>0</v>
      </c>
    </row>
    <row r="37" spans="1:61" ht="16.5" customHeight="1">
      <c r="A37" s="12">
        <v>1136</v>
      </c>
      <c r="B37" s="13" t="s">
        <v>553</v>
      </c>
      <c r="C37" s="14">
        <v>1</v>
      </c>
      <c r="D37" s="14"/>
      <c r="E37" s="14" t="s">
        <v>56</v>
      </c>
      <c r="F37" s="15">
        <v>136</v>
      </c>
      <c r="G37" s="16" t="str">
        <f t="shared" si="0"/>
        <v>1136</v>
      </c>
      <c r="H37" s="13" t="str">
        <f t="shared" si="175"/>
        <v>横浜</v>
      </c>
      <c r="I37" s="14">
        <f t="shared" si="175"/>
        <v>1</v>
      </c>
      <c r="J37" s="14" t="str">
        <f t="shared" si="175"/>
        <v>都筑区</v>
      </c>
      <c r="K37" s="14" t="str">
        <f t="shared" si="175"/>
        <v>横浜市立中川中学校</v>
      </c>
      <c r="L37" s="15">
        <f t="shared" si="175"/>
        <v>186</v>
      </c>
      <c r="M37" s="16" t="str">
        <f t="shared" si="175"/>
        <v>1186</v>
      </c>
      <c r="N37" s="13" t="str">
        <f t="shared" si="176"/>
        <v>横浜</v>
      </c>
      <c r="O37" s="14">
        <f t="shared" si="176"/>
        <v>1</v>
      </c>
      <c r="P37" s="14">
        <f t="shared" si="176"/>
        <v>0</v>
      </c>
      <c r="Q37" s="14" t="str">
        <f t="shared" si="176"/>
        <v>横浜市立深谷中学校</v>
      </c>
      <c r="R37" s="15">
        <f t="shared" si="176"/>
        <v>236</v>
      </c>
      <c r="S37" s="16" t="str">
        <f t="shared" si="176"/>
        <v>1236</v>
      </c>
      <c r="T37" s="13" t="str">
        <f t="shared" si="177"/>
        <v>川崎</v>
      </c>
      <c r="U37" s="14">
        <f t="shared" si="178"/>
        <v>2</v>
      </c>
      <c r="V37" s="14">
        <f t="shared" si="179"/>
        <v>0</v>
      </c>
      <c r="W37" s="14" t="str">
        <f t="shared" si="180"/>
        <v>川崎市立川中島中学校</v>
      </c>
      <c r="X37" s="15">
        <f t="shared" si="181"/>
        <v>103</v>
      </c>
      <c r="Y37" s="16" t="str">
        <f t="shared" si="182"/>
        <v>2103</v>
      </c>
      <c r="Z37" s="13" t="str">
        <f t="shared" ref="Z37:AE41" si="198">B236</f>
        <v>川崎</v>
      </c>
      <c r="AA37" s="14">
        <f t="shared" si="198"/>
        <v>2</v>
      </c>
      <c r="AB37" s="14" t="str">
        <f t="shared" si="198"/>
        <v>中原区</v>
      </c>
      <c r="AC37" s="14" t="str">
        <f t="shared" si="198"/>
        <v>大西学園中学校</v>
      </c>
      <c r="AD37" s="15">
        <f t="shared" si="198"/>
        <v>501</v>
      </c>
      <c r="AE37" s="16" t="str">
        <f t="shared" si="198"/>
        <v>2501</v>
      </c>
      <c r="AF37" s="13" t="str">
        <f t="shared" ref="AF37:AK37" si="199">B286</f>
        <v>横須賀</v>
      </c>
      <c r="AG37" s="14">
        <f t="shared" si="199"/>
        <v>4</v>
      </c>
      <c r="AH37" s="14">
        <f t="shared" si="199"/>
        <v>0</v>
      </c>
      <c r="AI37" s="14" t="str">
        <f t="shared" si="199"/>
        <v>横須賀市立鴨居中学校</v>
      </c>
      <c r="AJ37" s="15">
        <f t="shared" si="199"/>
        <v>104</v>
      </c>
      <c r="AK37" s="16" t="str">
        <f t="shared" si="199"/>
        <v>4104</v>
      </c>
      <c r="AL37" s="13" t="str">
        <f t="shared" ref="AL37:AQ37" si="200">B336</f>
        <v>湘南</v>
      </c>
      <c r="AM37" s="14">
        <f t="shared" si="200"/>
        <v>5</v>
      </c>
      <c r="AN37" s="14">
        <f t="shared" si="200"/>
        <v>0</v>
      </c>
      <c r="AO37" s="14" t="str">
        <f t="shared" si="200"/>
        <v>藤沢市立六会中学校</v>
      </c>
      <c r="AP37" s="15">
        <f t="shared" si="200"/>
        <v>118</v>
      </c>
      <c r="AQ37" s="16" t="str">
        <f t="shared" si="200"/>
        <v>5118</v>
      </c>
      <c r="AR37" s="13" t="str">
        <f t="shared" ref="AR37:AW37" si="201">B386</f>
        <v>中</v>
      </c>
      <c r="AS37" s="14">
        <f t="shared" si="201"/>
        <v>6</v>
      </c>
      <c r="AT37" s="14">
        <f t="shared" si="201"/>
        <v>0</v>
      </c>
      <c r="AU37" s="14" t="str">
        <f t="shared" si="201"/>
        <v>平塚市立神明中学校</v>
      </c>
      <c r="AV37" s="15">
        <f t="shared" si="201"/>
        <v>110</v>
      </c>
      <c r="AW37" s="16" t="str">
        <f t="shared" si="201"/>
        <v>6110</v>
      </c>
      <c r="AX37" s="13" t="str">
        <f t="shared" ref="AX37:BC37" si="202">B436</f>
        <v>県央</v>
      </c>
      <c r="AY37" s="14">
        <f t="shared" si="202"/>
        <v>7</v>
      </c>
      <c r="AZ37" s="14">
        <f t="shared" si="202"/>
        <v>0</v>
      </c>
      <c r="BA37" s="14" t="str">
        <f t="shared" si="202"/>
        <v>愛川町立愛川東中学校</v>
      </c>
      <c r="BB37" s="15">
        <f t="shared" si="202"/>
        <v>125</v>
      </c>
      <c r="BC37" s="16" t="str">
        <f t="shared" si="202"/>
        <v>7125</v>
      </c>
      <c r="BD37" s="13">
        <f t="shared" ref="BD37:BI37" si="203">B486</f>
        <v>0</v>
      </c>
      <c r="BE37" s="14">
        <f t="shared" si="203"/>
        <v>0</v>
      </c>
      <c r="BF37" s="14">
        <f t="shared" si="203"/>
        <v>0</v>
      </c>
      <c r="BG37" s="14">
        <f t="shared" si="203"/>
        <v>0</v>
      </c>
      <c r="BH37" s="15">
        <f t="shared" si="203"/>
        <v>0</v>
      </c>
      <c r="BI37" s="16">
        <f t="shared" si="203"/>
        <v>0</v>
      </c>
    </row>
    <row r="38" spans="1:61" ht="16.5" customHeight="1">
      <c r="A38" s="17">
        <v>1137</v>
      </c>
      <c r="B38" s="18" t="s">
        <v>553</v>
      </c>
      <c r="C38" s="19">
        <v>1</v>
      </c>
      <c r="D38" s="19"/>
      <c r="E38" s="19" t="s">
        <v>57</v>
      </c>
      <c r="F38" s="20">
        <v>137</v>
      </c>
      <c r="G38" s="21" t="str">
        <f t="shared" si="0"/>
        <v>1137</v>
      </c>
      <c r="H38" s="18" t="str">
        <f t="shared" si="175"/>
        <v>横浜</v>
      </c>
      <c r="I38" s="19">
        <f t="shared" si="175"/>
        <v>1</v>
      </c>
      <c r="J38" s="19">
        <f t="shared" si="175"/>
        <v>0</v>
      </c>
      <c r="K38" s="19" t="str">
        <f t="shared" si="175"/>
        <v>横浜市立中川西中学校</v>
      </c>
      <c r="L38" s="20">
        <f t="shared" si="175"/>
        <v>187</v>
      </c>
      <c r="M38" s="21" t="str">
        <f t="shared" si="175"/>
        <v>1187</v>
      </c>
      <c r="N38" s="18" t="str">
        <f t="shared" si="176"/>
        <v>横浜</v>
      </c>
      <c r="O38" s="19">
        <f t="shared" si="176"/>
        <v>1</v>
      </c>
      <c r="P38" s="19">
        <f t="shared" si="176"/>
        <v>0</v>
      </c>
      <c r="Q38" s="19" t="str">
        <f t="shared" si="176"/>
        <v>横浜市立大正中学校</v>
      </c>
      <c r="R38" s="20">
        <f t="shared" si="176"/>
        <v>237</v>
      </c>
      <c r="S38" s="21" t="str">
        <f t="shared" si="176"/>
        <v>1237</v>
      </c>
      <c r="T38" s="18" t="str">
        <f t="shared" si="177"/>
        <v>川崎</v>
      </c>
      <c r="U38" s="19">
        <f t="shared" si="178"/>
        <v>2</v>
      </c>
      <c r="V38" s="19">
        <f t="shared" si="179"/>
        <v>0</v>
      </c>
      <c r="W38" s="19" t="str">
        <f t="shared" si="180"/>
        <v>川崎市立桜本中学校</v>
      </c>
      <c r="X38" s="20">
        <f t="shared" si="181"/>
        <v>104</v>
      </c>
      <c r="Y38" s="21" t="str">
        <f t="shared" si="182"/>
        <v>2104</v>
      </c>
      <c r="Z38" s="18" t="str">
        <f t="shared" si="198"/>
        <v>川崎</v>
      </c>
      <c r="AA38" s="19">
        <f t="shared" si="198"/>
        <v>2</v>
      </c>
      <c r="AB38" s="19">
        <f t="shared" si="198"/>
        <v>0</v>
      </c>
      <c r="AC38" s="19" t="str">
        <f t="shared" si="198"/>
        <v>法政大学第二中学校</v>
      </c>
      <c r="AD38" s="20">
        <f t="shared" si="198"/>
        <v>502</v>
      </c>
      <c r="AE38" s="21" t="str">
        <f t="shared" si="198"/>
        <v>2502</v>
      </c>
      <c r="AF38" s="18" t="str">
        <f t="shared" ref="AF38:AK38" si="204">B287</f>
        <v>横須賀</v>
      </c>
      <c r="AG38" s="19">
        <f t="shared" si="204"/>
        <v>4</v>
      </c>
      <c r="AH38" s="19">
        <f t="shared" si="204"/>
        <v>0</v>
      </c>
      <c r="AI38" s="19" t="str">
        <f t="shared" si="204"/>
        <v>横須賀市立岩戸中学校</v>
      </c>
      <c r="AJ38" s="20">
        <f t="shared" si="204"/>
        <v>105</v>
      </c>
      <c r="AK38" s="21" t="str">
        <f t="shared" si="204"/>
        <v>4105</v>
      </c>
      <c r="AL38" s="18" t="str">
        <f t="shared" ref="AL38:AQ38" si="205">B337</f>
        <v>湘南</v>
      </c>
      <c r="AM38" s="19">
        <f t="shared" si="205"/>
        <v>5</v>
      </c>
      <c r="AN38" s="19">
        <f t="shared" si="205"/>
        <v>0</v>
      </c>
      <c r="AO38" s="19" t="str">
        <f t="shared" si="205"/>
        <v>藤沢市立高倉中学校</v>
      </c>
      <c r="AP38" s="20">
        <f t="shared" si="205"/>
        <v>119</v>
      </c>
      <c r="AQ38" s="21" t="str">
        <f t="shared" si="205"/>
        <v>5119</v>
      </c>
      <c r="AR38" s="18" t="str">
        <f t="shared" ref="AR38:AW38" si="206">B387</f>
        <v>中</v>
      </c>
      <c r="AS38" s="19">
        <f t="shared" si="206"/>
        <v>6</v>
      </c>
      <c r="AT38" s="19">
        <f t="shared" si="206"/>
        <v>0</v>
      </c>
      <c r="AU38" s="19" t="str">
        <f t="shared" si="206"/>
        <v>平塚市立太洋中学校</v>
      </c>
      <c r="AV38" s="20">
        <f t="shared" si="206"/>
        <v>111</v>
      </c>
      <c r="AW38" s="21" t="str">
        <f t="shared" si="206"/>
        <v>6111</v>
      </c>
      <c r="AX38" s="18" t="str">
        <f t="shared" ref="AX38:BC38" si="207">B437</f>
        <v>県央</v>
      </c>
      <c r="AY38" s="19">
        <f t="shared" si="207"/>
        <v>7</v>
      </c>
      <c r="AZ38" s="19">
        <f t="shared" si="207"/>
        <v>0</v>
      </c>
      <c r="BA38" s="19" t="str">
        <f t="shared" si="207"/>
        <v>清川村立緑中学校</v>
      </c>
      <c r="BB38" s="20">
        <f t="shared" si="207"/>
        <v>126</v>
      </c>
      <c r="BC38" s="21" t="str">
        <f t="shared" si="207"/>
        <v>7126</v>
      </c>
      <c r="BD38" s="18"/>
      <c r="BE38" s="19"/>
      <c r="BF38" s="19"/>
      <c r="BG38" s="19"/>
      <c r="BH38" s="20"/>
      <c r="BI38" s="21"/>
    </row>
    <row r="39" spans="1:61" ht="16.5" customHeight="1">
      <c r="A39" s="17">
        <v>1138</v>
      </c>
      <c r="B39" s="18" t="s">
        <v>553</v>
      </c>
      <c r="C39" s="19">
        <v>1</v>
      </c>
      <c r="D39" s="19"/>
      <c r="E39" s="19" t="s">
        <v>58</v>
      </c>
      <c r="F39" s="20">
        <v>138</v>
      </c>
      <c r="G39" s="21" t="str">
        <f t="shared" si="0"/>
        <v>1138</v>
      </c>
      <c r="H39" s="18" t="str">
        <f t="shared" si="175"/>
        <v>横浜</v>
      </c>
      <c r="I39" s="19">
        <f t="shared" si="175"/>
        <v>1</v>
      </c>
      <c r="J39" s="19">
        <f t="shared" si="175"/>
        <v>0</v>
      </c>
      <c r="K39" s="19" t="str">
        <f t="shared" si="175"/>
        <v>横浜市立茅ケ崎中学校</v>
      </c>
      <c r="L39" s="20">
        <f t="shared" si="175"/>
        <v>188</v>
      </c>
      <c r="M39" s="21" t="str">
        <f t="shared" si="175"/>
        <v>1188</v>
      </c>
      <c r="N39" s="18" t="str">
        <f t="shared" si="176"/>
        <v>横浜</v>
      </c>
      <c r="O39" s="19">
        <f t="shared" si="176"/>
        <v>1</v>
      </c>
      <c r="P39" s="19">
        <f t="shared" si="176"/>
        <v>0</v>
      </c>
      <c r="Q39" s="19" t="str">
        <f t="shared" si="176"/>
        <v>横浜市立秋葉中学校</v>
      </c>
      <c r="R39" s="20">
        <f t="shared" si="176"/>
        <v>238</v>
      </c>
      <c r="S39" s="21" t="str">
        <f t="shared" si="176"/>
        <v>1238</v>
      </c>
      <c r="T39" s="18" t="str">
        <f t="shared" si="177"/>
        <v>川崎</v>
      </c>
      <c r="U39" s="19">
        <f t="shared" si="178"/>
        <v>2</v>
      </c>
      <c r="V39" s="19">
        <f t="shared" si="179"/>
        <v>0</v>
      </c>
      <c r="W39" s="19" t="str">
        <f t="shared" si="180"/>
        <v>川崎市立臨港中学校</v>
      </c>
      <c r="X39" s="20">
        <f t="shared" si="181"/>
        <v>105</v>
      </c>
      <c r="Y39" s="21" t="str">
        <f t="shared" si="182"/>
        <v>2105</v>
      </c>
      <c r="Z39" s="18" t="str">
        <f t="shared" si="198"/>
        <v>川崎</v>
      </c>
      <c r="AA39" s="19">
        <f t="shared" si="198"/>
        <v>2</v>
      </c>
      <c r="AB39" s="19" t="str">
        <f t="shared" si="198"/>
        <v>高津区</v>
      </c>
      <c r="AC39" s="19" t="str">
        <f t="shared" si="198"/>
        <v>洗足学園中学校</v>
      </c>
      <c r="AD39" s="20">
        <f t="shared" si="198"/>
        <v>503</v>
      </c>
      <c r="AE39" s="21" t="str">
        <f t="shared" si="198"/>
        <v>2503</v>
      </c>
      <c r="AF39" s="18" t="str">
        <f t="shared" ref="AF39:AK39" si="208">B288</f>
        <v>横須賀</v>
      </c>
      <c r="AG39" s="19">
        <f t="shared" si="208"/>
        <v>4</v>
      </c>
      <c r="AH39" s="19">
        <f t="shared" si="208"/>
        <v>0</v>
      </c>
      <c r="AI39" s="19" t="str">
        <f t="shared" si="208"/>
        <v>横須賀市立久里浜中学校</v>
      </c>
      <c r="AJ39" s="20">
        <f t="shared" si="208"/>
        <v>106</v>
      </c>
      <c r="AK39" s="21" t="str">
        <f t="shared" si="208"/>
        <v>4106</v>
      </c>
      <c r="AL39" s="18" t="str">
        <f t="shared" ref="AL39:AQ39" si="209">B338</f>
        <v>湘南</v>
      </c>
      <c r="AM39" s="19">
        <f t="shared" si="209"/>
        <v>5</v>
      </c>
      <c r="AN39" s="19" t="str">
        <f t="shared" si="209"/>
        <v>鎌倉市</v>
      </c>
      <c r="AO39" s="19" t="str">
        <f t="shared" si="209"/>
        <v>鎌倉市立第一中学校</v>
      </c>
      <c r="AP39" s="20">
        <f t="shared" si="209"/>
        <v>120</v>
      </c>
      <c r="AQ39" s="21" t="str">
        <f t="shared" si="209"/>
        <v>5120</v>
      </c>
      <c r="AR39" s="18" t="str">
        <f t="shared" ref="AR39:AW39" si="210">B388</f>
        <v>中</v>
      </c>
      <c r="AS39" s="19">
        <f t="shared" si="210"/>
        <v>6</v>
      </c>
      <c r="AT39" s="19">
        <f t="shared" si="210"/>
        <v>0</v>
      </c>
      <c r="AU39" s="19" t="str">
        <f t="shared" si="210"/>
        <v>平塚市立大住中学校</v>
      </c>
      <c r="AV39" s="20">
        <f t="shared" si="210"/>
        <v>112</v>
      </c>
      <c r="AW39" s="21" t="str">
        <f t="shared" si="210"/>
        <v>6112</v>
      </c>
      <c r="AX39" s="18" t="str">
        <f t="shared" ref="AX39:BC39" si="211">B438</f>
        <v>県央</v>
      </c>
      <c r="AY39" s="19">
        <f t="shared" si="211"/>
        <v>7</v>
      </c>
      <c r="AZ39" s="19">
        <f t="shared" si="211"/>
        <v>0</v>
      </c>
      <c r="BA39" s="19" t="str">
        <f t="shared" si="211"/>
        <v>清川村立宮ヶ瀬中学校</v>
      </c>
      <c r="BB39" s="20">
        <f t="shared" si="211"/>
        <v>127</v>
      </c>
      <c r="BC39" s="21" t="str">
        <f t="shared" si="211"/>
        <v>7127</v>
      </c>
      <c r="BD39" s="18"/>
      <c r="BE39" s="19"/>
      <c r="BF39" s="19"/>
      <c r="BG39" s="19"/>
      <c r="BH39" s="20"/>
      <c r="BI39" s="21"/>
    </row>
    <row r="40" spans="1:61" ht="16.5" customHeight="1">
      <c r="A40" s="17">
        <v>1139</v>
      </c>
      <c r="B40" s="18" t="s">
        <v>553</v>
      </c>
      <c r="C40" s="19">
        <v>1</v>
      </c>
      <c r="D40" s="19"/>
      <c r="E40" s="19" t="s">
        <v>59</v>
      </c>
      <c r="F40" s="20">
        <v>139</v>
      </c>
      <c r="G40" s="21" t="str">
        <f t="shared" si="0"/>
        <v>1139</v>
      </c>
      <c r="H40" s="18" t="str">
        <f t="shared" si="175"/>
        <v>横浜</v>
      </c>
      <c r="I40" s="19">
        <f t="shared" si="175"/>
        <v>1</v>
      </c>
      <c r="J40" s="19">
        <f t="shared" si="175"/>
        <v>0</v>
      </c>
      <c r="K40" s="19" t="str">
        <f t="shared" si="175"/>
        <v>横浜市立荏田南中学校</v>
      </c>
      <c r="L40" s="20">
        <f t="shared" si="175"/>
        <v>189</v>
      </c>
      <c r="M40" s="21" t="str">
        <f t="shared" si="175"/>
        <v>1189</v>
      </c>
      <c r="N40" s="18" t="str">
        <f t="shared" si="176"/>
        <v>横浜</v>
      </c>
      <c r="O40" s="19">
        <f t="shared" si="176"/>
        <v>1</v>
      </c>
      <c r="P40" s="19">
        <f t="shared" si="176"/>
        <v>0</v>
      </c>
      <c r="Q40" s="19" t="str">
        <f t="shared" si="176"/>
        <v>横浜市立戸塚中学校</v>
      </c>
      <c r="R40" s="20">
        <f t="shared" si="176"/>
        <v>239</v>
      </c>
      <c r="S40" s="21" t="str">
        <f t="shared" si="176"/>
        <v>1239</v>
      </c>
      <c r="T40" s="18" t="str">
        <f t="shared" si="177"/>
        <v>川崎</v>
      </c>
      <c r="U40" s="19">
        <f t="shared" si="178"/>
        <v>2</v>
      </c>
      <c r="V40" s="19">
        <f t="shared" si="179"/>
        <v>0</v>
      </c>
      <c r="W40" s="19" t="str">
        <f t="shared" si="180"/>
        <v>川崎市立田島中学校</v>
      </c>
      <c r="X40" s="20">
        <f t="shared" si="181"/>
        <v>106</v>
      </c>
      <c r="Y40" s="21" t="str">
        <f t="shared" si="182"/>
        <v>2106</v>
      </c>
      <c r="Z40" s="18" t="str">
        <f t="shared" si="198"/>
        <v>川崎</v>
      </c>
      <c r="AA40" s="19">
        <f t="shared" si="198"/>
        <v>2</v>
      </c>
      <c r="AB40" s="19" t="str">
        <f t="shared" si="198"/>
        <v>麻生区</v>
      </c>
      <c r="AC40" s="19" t="str">
        <f t="shared" si="198"/>
        <v>桐光学園中学校</v>
      </c>
      <c r="AD40" s="20">
        <f t="shared" si="198"/>
        <v>504</v>
      </c>
      <c r="AE40" s="21" t="str">
        <f t="shared" si="198"/>
        <v>2504</v>
      </c>
      <c r="AF40" s="18" t="str">
        <f t="shared" ref="AF40:AK40" si="212">B289</f>
        <v>横須賀</v>
      </c>
      <c r="AG40" s="19">
        <f t="shared" si="212"/>
        <v>4</v>
      </c>
      <c r="AH40" s="19">
        <f t="shared" si="212"/>
        <v>0</v>
      </c>
      <c r="AI40" s="19" t="str">
        <f t="shared" si="212"/>
        <v>横須賀市立公郷中学校</v>
      </c>
      <c r="AJ40" s="20">
        <f t="shared" si="212"/>
        <v>107</v>
      </c>
      <c r="AK40" s="21" t="str">
        <f t="shared" si="212"/>
        <v>4107</v>
      </c>
      <c r="AL40" s="18" t="str">
        <f t="shared" ref="AL40:AQ40" si="213">B339</f>
        <v>湘南</v>
      </c>
      <c r="AM40" s="19">
        <f t="shared" si="213"/>
        <v>5</v>
      </c>
      <c r="AN40" s="19">
        <f t="shared" si="213"/>
        <v>0</v>
      </c>
      <c r="AO40" s="19" t="str">
        <f t="shared" si="213"/>
        <v>鎌倉市立第二中学校</v>
      </c>
      <c r="AP40" s="20">
        <f t="shared" si="213"/>
        <v>121</v>
      </c>
      <c r="AQ40" s="21" t="str">
        <f t="shared" si="213"/>
        <v>5121</v>
      </c>
      <c r="AR40" s="18" t="str">
        <f t="shared" ref="AR40:AW40" si="214">B389</f>
        <v>中</v>
      </c>
      <c r="AS40" s="19">
        <f t="shared" si="214"/>
        <v>6</v>
      </c>
      <c r="AT40" s="19">
        <f t="shared" si="214"/>
        <v>0</v>
      </c>
      <c r="AU40" s="19" t="str">
        <f t="shared" si="214"/>
        <v>平塚市立大野中学校</v>
      </c>
      <c r="AV40" s="20">
        <f t="shared" si="214"/>
        <v>113</v>
      </c>
      <c r="AW40" s="21" t="str">
        <f t="shared" si="214"/>
        <v>6113</v>
      </c>
      <c r="AX40" s="18" t="str">
        <f t="shared" ref="AX40:BC40" si="215">B439</f>
        <v>県央</v>
      </c>
      <c r="AY40" s="19">
        <f t="shared" si="215"/>
        <v>7</v>
      </c>
      <c r="AZ40" s="19" t="str">
        <f t="shared" si="215"/>
        <v>座間市</v>
      </c>
      <c r="BA40" s="19" t="str">
        <f t="shared" si="215"/>
        <v>座間市立座間中学校</v>
      </c>
      <c r="BB40" s="20">
        <f t="shared" si="215"/>
        <v>128</v>
      </c>
      <c r="BC40" s="21" t="str">
        <f t="shared" si="215"/>
        <v>7128</v>
      </c>
      <c r="BD40" s="18"/>
      <c r="BE40" s="19"/>
      <c r="BF40" s="19"/>
      <c r="BG40" s="19"/>
      <c r="BH40" s="20"/>
      <c r="BI40" s="21"/>
    </row>
    <row r="41" spans="1:61" ht="16.5" customHeight="1">
      <c r="A41" s="22">
        <v>1140</v>
      </c>
      <c r="B41" s="23" t="s">
        <v>553</v>
      </c>
      <c r="C41" s="24">
        <v>1</v>
      </c>
      <c r="D41" s="24"/>
      <c r="E41" s="24" t="s">
        <v>60</v>
      </c>
      <c r="F41" s="25">
        <v>140</v>
      </c>
      <c r="G41" s="26" t="str">
        <f t="shared" si="0"/>
        <v>1140</v>
      </c>
      <c r="H41" s="23" t="str">
        <f t="shared" si="175"/>
        <v>横浜</v>
      </c>
      <c r="I41" s="24">
        <f t="shared" si="175"/>
        <v>1</v>
      </c>
      <c r="J41" s="24">
        <f t="shared" si="175"/>
        <v>0</v>
      </c>
      <c r="K41" s="24" t="str">
        <f t="shared" si="175"/>
        <v>横浜市立都田中学校</v>
      </c>
      <c r="L41" s="25">
        <f t="shared" si="175"/>
        <v>190</v>
      </c>
      <c r="M41" s="26" t="str">
        <f t="shared" si="175"/>
        <v>1190</v>
      </c>
      <c r="N41" s="23" t="str">
        <f t="shared" si="176"/>
        <v>横浜</v>
      </c>
      <c r="O41" s="24">
        <f t="shared" si="176"/>
        <v>1</v>
      </c>
      <c r="P41" s="24">
        <f t="shared" si="176"/>
        <v>0</v>
      </c>
      <c r="Q41" s="24" t="str">
        <f t="shared" si="176"/>
        <v>横浜市立平戸中学校</v>
      </c>
      <c r="R41" s="25">
        <f t="shared" si="176"/>
        <v>240</v>
      </c>
      <c r="S41" s="26" t="str">
        <f t="shared" si="176"/>
        <v>1240</v>
      </c>
      <c r="T41" s="23" t="str">
        <f t="shared" si="177"/>
        <v>川崎</v>
      </c>
      <c r="U41" s="24">
        <f t="shared" si="178"/>
        <v>2</v>
      </c>
      <c r="V41" s="24">
        <f t="shared" si="179"/>
        <v>0</v>
      </c>
      <c r="W41" s="24" t="str">
        <f t="shared" si="180"/>
        <v>川崎市立京町中学校</v>
      </c>
      <c r="X41" s="25">
        <f t="shared" si="181"/>
        <v>107</v>
      </c>
      <c r="Y41" s="26" t="str">
        <f t="shared" si="182"/>
        <v>2107</v>
      </c>
      <c r="Z41" s="23" t="str">
        <f t="shared" si="198"/>
        <v>川崎</v>
      </c>
      <c r="AA41" s="24">
        <f t="shared" si="198"/>
        <v>2</v>
      </c>
      <c r="AB41" s="24" t="str">
        <f t="shared" si="198"/>
        <v>多摩区</v>
      </c>
      <c r="AC41" s="24" t="str">
        <f t="shared" si="198"/>
        <v>カリタス女子中学校</v>
      </c>
      <c r="AD41" s="25">
        <f t="shared" si="198"/>
        <v>505</v>
      </c>
      <c r="AE41" s="26" t="str">
        <f t="shared" si="198"/>
        <v>2505</v>
      </c>
      <c r="AF41" s="23" t="str">
        <f t="shared" ref="AF41:AK41" si="216">B290</f>
        <v>横須賀</v>
      </c>
      <c r="AG41" s="24">
        <f t="shared" si="216"/>
        <v>4</v>
      </c>
      <c r="AH41" s="24">
        <f t="shared" si="216"/>
        <v>0</v>
      </c>
      <c r="AI41" s="24" t="str">
        <f t="shared" si="216"/>
        <v>横須賀市立常葉中学校</v>
      </c>
      <c r="AJ41" s="25">
        <f t="shared" si="216"/>
        <v>108</v>
      </c>
      <c r="AK41" s="26" t="str">
        <f t="shared" si="216"/>
        <v>4108</v>
      </c>
      <c r="AL41" s="23" t="str">
        <f t="shared" ref="AL41:AQ41" si="217">B340</f>
        <v>湘南</v>
      </c>
      <c r="AM41" s="24">
        <f t="shared" si="217"/>
        <v>5</v>
      </c>
      <c r="AN41" s="24">
        <f t="shared" si="217"/>
        <v>0</v>
      </c>
      <c r="AO41" s="24" t="str">
        <f t="shared" si="217"/>
        <v>鎌倉市立大船中学校</v>
      </c>
      <c r="AP41" s="25">
        <f t="shared" si="217"/>
        <v>122</v>
      </c>
      <c r="AQ41" s="26" t="str">
        <f t="shared" si="217"/>
        <v>5122</v>
      </c>
      <c r="AR41" s="23" t="str">
        <f t="shared" ref="AR41:AW41" si="218">B390</f>
        <v>中</v>
      </c>
      <c r="AS41" s="24">
        <f t="shared" si="218"/>
        <v>6</v>
      </c>
      <c r="AT41" s="24">
        <f t="shared" si="218"/>
        <v>0</v>
      </c>
      <c r="AU41" s="24" t="str">
        <f t="shared" si="218"/>
        <v>平塚市立中原中学校</v>
      </c>
      <c r="AV41" s="25">
        <f t="shared" si="218"/>
        <v>114</v>
      </c>
      <c r="AW41" s="26" t="str">
        <f t="shared" si="218"/>
        <v>6114</v>
      </c>
      <c r="AX41" s="23" t="str">
        <f t="shared" ref="AX41:BC41" si="219">B440</f>
        <v>県央</v>
      </c>
      <c r="AY41" s="24">
        <f t="shared" si="219"/>
        <v>7</v>
      </c>
      <c r="AZ41" s="24">
        <f t="shared" si="219"/>
        <v>0</v>
      </c>
      <c r="BA41" s="24" t="str">
        <f t="shared" si="219"/>
        <v>座間市立西中学校</v>
      </c>
      <c r="BB41" s="25">
        <f t="shared" si="219"/>
        <v>129</v>
      </c>
      <c r="BC41" s="26" t="str">
        <f t="shared" si="219"/>
        <v>7129</v>
      </c>
      <c r="BD41" s="23"/>
      <c r="BE41" s="24"/>
      <c r="BF41" s="24"/>
      <c r="BG41" s="24"/>
      <c r="BH41" s="25"/>
      <c r="BI41" s="26"/>
    </row>
    <row r="42" spans="1:61" ht="16.5" customHeight="1">
      <c r="A42" s="12">
        <v>1141</v>
      </c>
      <c r="B42" s="13" t="s">
        <v>553</v>
      </c>
      <c r="C42" s="14">
        <v>1</v>
      </c>
      <c r="D42" s="14"/>
      <c r="E42" s="14" t="s">
        <v>61</v>
      </c>
      <c r="F42" s="15">
        <v>141</v>
      </c>
      <c r="G42" s="16" t="str">
        <f t="shared" si="0"/>
        <v>1141</v>
      </c>
      <c r="H42" s="13" t="str">
        <f t="shared" si="175"/>
        <v>横浜</v>
      </c>
      <c r="I42" s="14">
        <f t="shared" si="175"/>
        <v>1</v>
      </c>
      <c r="J42" s="14">
        <f t="shared" si="175"/>
        <v>0</v>
      </c>
      <c r="K42" s="14" t="str">
        <f t="shared" si="175"/>
        <v>横浜市立川和中学校</v>
      </c>
      <c r="L42" s="15">
        <f t="shared" si="175"/>
        <v>191</v>
      </c>
      <c r="M42" s="16" t="str">
        <f t="shared" si="175"/>
        <v>1191</v>
      </c>
      <c r="N42" s="13" t="str">
        <f t="shared" si="176"/>
        <v>横浜</v>
      </c>
      <c r="O42" s="14">
        <f t="shared" si="176"/>
        <v>1</v>
      </c>
      <c r="P42" s="14">
        <f t="shared" si="176"/>
        <v>0</v>
      </c>
      <c r="Q42" s="14" t="str">
        <f t="shared" si="176"/>
        <v>横浜市立南戸塚中学校</v>
      </c>
      <c r="R42" s="15">
        <f t="shared" si="176"/>
        <v>241</v>
      </c>
      <c r="S42" s="16" t="str">
        <f t="shared" si="176"/>
        <v>1241</v>
      </c>
      <c r="T42" s="13" t="str">
        <f t="shared" ref="T42:T51" si="220">B191</f>
        <v>川崎</v>
      </c>
      <c r="U42" s="14">
        <f t="shared" ref="U42:U51" si="221">C191</f>
        <v>2</v>
      </c>
      <c r="V42" s="14">
        <f t="shared" ref="V42:V51" si="222">D191</f>
        <v>0</v>
      </c>
      <c r="W42" s="14" t="str">
        <f t="shared" ref="W42:W51" si="223">E191</f>
        <v>川崎市立渡田中学校</v>
      </c>
      <c r="X42" s="15">
        <f t="shared" ref="X42:X51" si="224">F191</f>
        <v>108</v>
      </c>
      <c r="Y42" s="16" t="str">
        <f t="shared" ref="Y42:Y51" si="225">G191</f>
        <v>2108</v>
      </c>
      <c r="Z42" s="13" t="str">
        <f t="shared" ref="Z42:AE46" si="226">B241</f>
        <v>川崎</v>
      </c>
      <c r="AA42" s="14">
        <f t="shared" si="226"/>
        <v>2</v>
      </c>
      <c r="AB42" s="14">
        <f t="shared" si="226"/>
        <v>0</v>
      </c>
      <c r="AC42" s="14" t="str">
        <f t="shared" si="226"/>
        <v>日本女子大学附属中学校</v>
      </c>
      <c r="AD42" s="15">
        <f t="shared" si="226"/>
        <v>506</v>
      </c>
      <c r="AE42" s="16" t="str">
        <f t="shared" si="226"/>
        <v>2506</v>
      </c>
      <c r="AF42" s="13" t="str">
        <f t="shared" ref="AF42:AK42" si="227">B291</f>
        <v>横須賀</v>
      </c>
      <c r="AG42" s="14">
        <f t="shared" si="227"/>
        <v>4</v>
      </c>
      <c r="AH42" s="14">
        <f t="shared" si="227"/>
        <v>0</v>
      </c>
      <c r="AI42" s="14" t="str">
        <f t="shared" si="227"/>
        <v>横須賀市立神明中学校</v>
      </c>
      <c r="AJ42" s="15">
        <f t="shared" si="227"/>
        <v>109</v>
      </c>
      <c r="AK42" s="16" t="str">
        <f t="shared" si="227"/>
        <v>4109</v>
      </c>
      <c r="AL42" s="13" t="str">
        <f t="shared" ref="AL42:AQ42" si="228">B341</f>
        <v>湘南</v>
      </c>
      <c r="AM42" s="14">
        <f t="shared" si="228"/>
        <v>5</v>
      </c>
      <c r="AN42" s="14">
        <f t="shared" si="228"/>
        <v>0</v>
      </c>
      <c r="AO42" s="14" t="str">
        <f t="shared" si="228"/>
        <v>鎌倉市立岩瀬中学校</v>
      </c>
      <c r="AP42" s="15">
        <f t="shared" si="228"/>
        <v>123</v>
      </c>
      <c r="AQ42" s="16" t="str">
        <f t="shared" si="228"/>
        <v>5123</v>
      </c>
      <c r="AR42" s="13" t="str">
        <f t="shared" ref="AR42:AW42" si="229">B391</f>
        <v>中</v>
      </c>
      <c r="AS42" s="14">
        <f t="shared" si="229"/>
        <v>6</v>
      </c>
      <c r="AT42" s="14">
        <f t="shared" si="229"/>
        <v>0</v>
      </c>
      <c r="AU42" s="14" t="str">
        <f t="shared" si="229"/>
        <v>平塚市立土沢中学校</v>
      </c>
      <c r="AV42" s="15">
        <f t="shared" si="229"/>
        <v>115</v>
      </c>
      <c r="AW42" s="16" t="str">
        <f t="shared" si="229"/>
        <v>6115</v>
      </c>
      <c r="AX42" s="13" t="str">
        <f t="shared" ref="AX42:BC42" si="230">B441</f>
        <v>県央</v>
      </c>
      <c r="AY42" s="14">
        <f t="shared" si="230"/>
        <v>7</v>
      </c>
      <c r="AZ42" s="14">
        <f t="shared" si="230"/>
        <v>0</v>
      </c>
      <c r="BA42" s="14" t="str">
        <f t="shared" si="230"/>
        <v>座間市立東中学校</v>
      </c>
      <c r="BB42" s="15">
        <f t="shared" si="230"/>
        <v>130</v>
      </c>
      <c r="BC42" s="16" t="str">
        <f t="shared" si="230"/>
        <v>7130</v>
      </c>
      <c r="BD42" s="13"/>
      <c r="BE42" s="14"/>
      <c r="BF42" s="14"/>
      <c r="BG42" s="14"/>
      <c r="BH42" s="15"/>
      <c r="BI42" s="16"/>
    </row>
    <row r="43" spans="1:61" ht="16.5" customHeight="1">
      <c r="A43" s="17">
        <v>1142</v>
      </c>
      <c r="B43" s="18" t="s">
        <v>553</v>
      </c>
      <c r="C43" s="19">
        <v>1</v>
      </c>
      <c r="D43" s="19" t="s">
        <v>62</v>
      </c>
      <c r="E43" s="19" t="s">
        <v>63</v>
      </c>
      <c r="F43" s="20">
        <v>142</v>
      </c>
      <c r="G43" s="21" t="str">
        <f t="shared" si="0"/>
        <v>1142</v>
      </c>
      <c r="H43" s="18" t="str">
        <f t="shared" si="175"/>
        <v>横浜</v>
      </c>
      <c r="I43" s="19">
        <f t="shared" si="175"/>
        <v>1</v>
      </c>
      <c r="J43" s="19">
        <f t="shared" si="175"/>
        <v>0</v>
      </c>
      <c r="K43" s="19" t="str">
        <f t="shared" si="175"/>
        <v>横浜市立東山田中学校</v>
      </c>
      <c r="L43" s="20">
        <f t="shared" si="175"/>
        <v>192</v>
      </c>
      <c r="M43" s="21" t="str">
        <f t="shared" si="175"/>
        <v>1192</v>
      </c>
      <c r="N43" s="18" t="str">
        <f t="shared" si="176"/>
        <v>横浜</v>
      </c>
      <c r="O43" s="19">
        <f t="shared" si="176"/>
        <v>1</v>
      </c>
      <c r="P43" s="19" t="str">
        <f t="shared" si="176"/>
        <v>泉区</v>
      </c>
      <c r="Q43" s="19" t="str">
        <f t="shared" si="176"/>
        <v>横浜市立岡津中学校</v>
      </c>
      <c r="R43" s="20">
        <f t="shared" si="176"/>
        <v>242</v>
      </c>
      <c r="S43" s="21" t="str">
        <f t="shared" si="176"/>
        <v>1242</v>
      </c>
      <c r="T43" s="18" t="str">
        <f t="shared" si="220"/>
        <v>川崎</v>
      </c>
      <c r="U43" s="19">
        <f t="shared" si="221"/>
        <v>2</v>
      </c>
      <c r="V43" s="19">
        <f t="shared" si="222"/>
        <v>0</v>
      </c>
      <c r="W43" s="19" t="str">
        <f t="shared" si="223"/>
        <v>川崎市立富士見中学校</v>
      </c>
      <c r="X43" s="20">
        <f t="shared" si="224"/>
        <v>109</v>
      </c>
      <c r="Y43" s="21" t="str">
        <f t="shared" si="225"/>
        <v>2109</v>
      </c>
      <c r="Z43" s="18" t="str">
        <f t="shared" si="226"/>
        <v>相模原</v>
      </c>
      <c r="AA43" s="19">
        <f t="shared" si="226"/>
        <v>3</v>
      </c>
      <c r="AB43" s="19" t="str">
        <f t="shared" si="226"/>
        <v>緑区</v>
      </c>
      <c r="AC43" s="19" t="str">
        <f t="shared" si="226"/>
        <v>相模原市立相原中学校</v>
      </c>
      <c r="AD43" s="20">
        <f t="shared" si="226"/>
        <v>101</v>
      </c>
      <c r="AE43" s="21" t="str">
        <f t="shared" si="226"/>
        <v>3101</v>
      </c>
      <c r="AF43" s="18" t="str">
        <f t="shared" ref="AF43:AK43" si="231">B292</f>
        <v>横須賀</v>
      </c>
      <c r="AG43" s="19">
        <f t="shared" si="231"/>
        <v>4</v>
      </c>
      <c r="AH43" s="19">
        <f t="shared" si="231"/>
        <v>0</v>
      </c>
      <c r="AI43" s="19" t="str">
        <f t="shared" si="231"/>
        <v>横須賀市立大津中学校</v>
      </c>
      <c r="AJ43" s="20">
        <f t="shared" si="231"/>
        <v>110</v>
      </c>
      <c r="AK43" s="21" t="str">
        <f t="shared" si="231"/>
        <v>4110</v>
      </c>
      <c r="AL43" s="18" t="str">
        <f t="shared" ref="AL43:AQ43" si="232">B342</f>
        <v>湘南</v>
      </c>
      <c r="AM43" s="19">
        <f t="shared" si="232"/>
        <v>5</v>
      </c>
      <c r="AN43" s="19">
        <f t="shared" si="232"/>
        <v>0</v>
      </c>
      <c r="AO43" s="19" t="str">
        <f t="shared" si="232"/>
        <v>鎌倉市立玉縄中学校</v>
      </c>
      <c r="AP43" s="20">
        <f t="shared" si="232"/>
        <v>124</v>
      </c>
      <c r="AQ43" s="21" t="str">
        <f t="shared" si="232"/>
        <v>5124</v>
      </c>
      <c r="AR43" s="18" t="str">
        <f t="shared" ref="AR43:AW43" si="233">B392</f>
        <v>中</v>
      </c>
      <c r="AS43" s="19">
        <f t="shared" si="233"/>
        <v>6</v>
      </c>
      <c r="AT43" s="19">
        <f t="shared" si="233"/>
        <v>0</v>
      </c>
      <c r="AU43" s="19" t="str">
        <f t="shared" si="233"/>
        <v>平塚市立浜岳中学校</v>
      </c>
      <c r="AV43" s="20">
        <f t="shared" si="233"/>
        <v>116</v>
      </c>
      <c r="AW43" s="21" t="str">
        <f t="shared" si="233"/>
        <v>6116</v>
      </c>
      <c r="AX43" s="18" t="str">
        <f t="shared" ref="AX43:BC43" si="234">B442</f>
        <v>県央</v>
      </c>
      <c r="AY43" s="19">
        <f t="shared" si="234"/>
        <v>7</v>
      </c>
      <c r="AZ43" s="19">
        <f t="shared" si="234"/>
        <v>0</v>
      </c>
      <c r="BA43" s="19" t="str">
        <f t="shared" si="234"/>
        <v>座間市立栗原中学校</v>
      </c>
      <c r="BB43" s="20">
        <f t="shared" si="234"/>
        <v>131</v>
      </c>
      <c r="BC43" s="21" t="str">
        <f t="shared" si="234"/>
        <v>7131</v>
      </c>
      <c r="BD43" s="18"/>
      <c r="BE43" s="19"/>
      <c r="BF43" s="19"/>
      <c r="BG43" s="19"/>
      <c r="BH43" s="20"/>
      <c r="BI43" s="21"/>
    </row>
    <row r="44" spans="1:61" ht="16.5" customHeight="1">
      <c r="A44" s="17">
        <v>1143</v>
      </c>
      <c r="B44" s="18" t="s">
        <v>553</v>
      </c>
      <c r="C44" s="19">
        <v>1</v>
      </c>
      <c r="D44" s="19"/>
      <c r="E44" s="19" t="s">
        <v>64</v>
      </c>
      <c r="F44" s="20">
        <v>143</v>
      </c>
      <c r="G44" s="21" t="str">
        <f t="shared" si="0"/>
        <v>1143</v>
      </c>
      <c r="H44" s="18" t="str">
        <f t="shared" si="175"/>
        <v>横浜</v>
      </c>
      <c r="I44" s="19">
        <f t="shared" si="175"/>
        <v>1</v>
      </c>
      <c r="J44" s="19">
        <f t="shared" si="175"/>
        <v>0</v>
      </c>
      <c r="K44" s="19" t="str">
        <f t="shared" si="175"/>
        <v>横浜市立早渕中学校</v>
      </c>
      <c r="L44" s="20">
        <f t="shared" si="175"/>
        <v>193</v>
      </c>
      <c r="M44" s="21" t="str">
        <f t="shared" si="175"/>
        <v>1193</v>
      </c>
      <c r="N44" s="18" t="str">
        <f t="shared" si="176"/>
        <v>横浜</v>
      </c>
      <c r="O44" s="19">
        <f t="shared" si="176"/>
        <v>1</v>
      </c>
      <c r="P44" s="19">
        <f t="shared" si="176"/>
        <v>0</v>
      </c>
      <c r="Q44" s="19" t="str">
        <f t="shared" si="176"/>
        <v>横浜市立中和田中学校</v>
      </c>
      <c r="R44" s="20">
        <f t="shared" si="176"/>
        <v>243</v>
      </c>
      <c r="S44" s="21" t="str">
        <f t="shared" si="176"/>
        <v>1243</v>
      </c>
      <c r="T44" s="18" t="str">
        <f t="shared" si="220"/>
        <v>川崎</v>
      </c>
      <c r="U44" s="19">
        <f t="shared" si="221"/>
        <v>2</v>
      </c>
      <c r="V44" s="19">
        <f t="shared" si="222"/>
        <v>0</v>
      </c>
      <c r="W44" s="19" t="str">
        <f t="shared" si="223"/>
        <v>川崎市立川崎中学校</v>
      </c>
      <c r="X44" s="20">
        <f t="shared" si="224"/>
        <v>110</v>
      </c>
      <c r="Y44" s="21" t="str">
        <f t="shared" si="225"/>
        <v>2110</v>
      </c>
      <c r="Z44" s="18" t="str">
        <f t="shared" si="226"/>
        <v>相模原</v>
      </c>
      <c r="AA44" s="19">
        <f t="shared" si="226"/>
        <v>3</v>
      </c>
      <c r="AB44" s="19">
        <f t="shared" si="226"/>
        <v>0</v>
      </c>
      <c r="AC44" s="19" t="str">
        <f t="shared" si="226"/>
        <v>相模原市立青根中学校</v>
      </c>
      <c r="AD44" s="20">
        <f t="shared" si="226"/>
        <v>102</v>
      </c>
      <c r="AE44" s="21" t="str">
        <f t="shared" si="226"/>
        <v>3102</v>
      </c>
      <c r="AF44" s="18" t="str">
        <f t="shared" ref="AF44:AK44" si="235">B293</f>
        <v>横須賀</v>
      </c>
      <c r="AG44" s="19">
        <f t="shared" si="235"/>
        <v>4</v>
      </c>
      <c r="AH44" s="19">
        <f t="shared" si="235"/>
        <v>0</v>
      </c>
      <c r="AI44" s="19" t="str">
        <f t="shared" si="235"/>
        <v>横須賀市立大楠中学校</v>
      </c>
      <c r="AJ44" s="20">
        <f t="shared" si="235"/>
        <v>111</v>
      </c>
      <c r="AK44" s="21" t="str">
        <f t="shared" si="235"/>
        <v>4111</v>
      </c>
      <c r="AL44" s="18" t="str">
        <f t="shared" ref="AL44:AQ44" si="236">B343</f>
        <v>湘南</v>
      </c>
      <c r="AM44" s="19">
        <f t="shared" si="236"/>
        <v>5</v>
      </c>
      <c r="AN44" s="19">
        <f t="shared" si="236"/>
        <v>0</v>
      </c>
      <c r="AO44" s="19" t="str">
        <f t="shared" si="236"/>
        <v>鎌倉市立御成中学校</v>
      </c>
      <c r="AP44" s="20">
        <f t="shared" si="236"/>
        <v>125</v>
      </c>
      <c r="AQ44" s="21" t="str">
        <f t="shared" si="236"/>
        <v>5125</v>
      </c>
      <c r="AR44" s="18" t="str">
        <f t="shared" ref="AR44:AW44" si="237">B393</f>
        <v>中</v>
      </c>
      <c r="AS44" s="19">
        <f t="shared" si="237"/>
        <v>6</v>
      </c>
      <c r="AT44" s="19" t="str">
        <f t="shared" si="237"/>
        <v>秦野市</v>
      </c>
      <c r="AU44" s="19" t="str">
        <f t="shared" si="237"/>
        <v>秦野市立本町中学校</v>
      </c>
      <c r="AV44" s="20">
        <f t="shared" si="237"/>
        <v>117</v>
      </c>
      <c r="AW44" s="21" t="str">
        <f t="shared" si="237"/>
        <v>6117</v>
      </c>
      <c r="AX44" s="18" t="str">
        <f t="shared" ref="AX44:BC44" si="238">B443</f>
        <v>県央</v>
      </c>
      <c r="AY44" s="19">
        <f t="shared" si="238"/>
        <v>7</v>
      </c>
      <c r="AZ44" s="19">
        <f t="shared" si="238"/>
        <v>0</v>
      </c>
      <c r="BA44" s="19" t="str">
        <f t="shared" si="238"/>
        <v>座間市立相模中学校</v>
      </c>
      <c r="BB44" s="20">
        <f t="shared" si="238"/>
        <v>132</v>
      </c>
      <c r="BC44" s="21" t="str">
        <f t="shared" si="238"/>
        <v>7132</v>
      </c>
      <c r="BD44" s="18"/>
      <c r="BE44" s="19"/>
      <c r="BF44" s="19"/>
      <c r="BG44" s="19"/>
      <c r="BH44" s="20"/>
      <c r="BI44" s="21"/>
    </row>
    <row r="45" spans="1:61" ht="16.5" customHeight="1">
      <c r="A45" s="17">
        <v>1144</v>
      </c>
      <c r="B45" s="18" t="s">
        <v>553</v>
      </c>
      <c r="C45" s="19">
        <v>1</v>
      </c>
      <c r="D45" s="19"/>
      <c r="E45" s="19" t="s">
        <v>65</v>
      </c>
      <c r="F45" s="20">
        <v>144</v>
      </c>
      <c r="G45" s="21" t="str">
        <f t="shared" si="0"/>
        <v>1144</v>
      </c>
      <c r="H45" s="18" t="str">
        <f t="shared" si="175"/>
        <v>横浜</v>
      </c>
      <c r="I45" s="19">
        <f t="shared" si="175"/>
        <v>1</v>
      </c>
      <c r="J45" s="19" t="str">
        <f t="shared" si="175"/>
        <v>緑区</v>
      </c>
      <c r="K45" s="19" t="str">
        <f t="shared" si="175"/>
        <v>横浜市立鴨居中学校</v>
      </c>
      <c r="L45" s="20">
        <f t="shared" si="175"/>
        <v>194</v>
      </c>
      <c r="M45" s="21" t="str">
        <f t="shared" si="175"/>
        <v>1194</v>
      </c>
      <c r="N45" s="18" t="str">
        <f t="shared" si="176"/>
        <v>横浜</v>
      </c>
      <c r="O45" s="19">
        <f t="shared" si="176"/>
        <v>1</v>
      </c>
      <c r="P45" s="19">
        <f t="shared" si="176"/>
        <v>0</v>
      </c>
      <c r="Q45" s="19" t="str">
        <f t="shared" si="176"/>
        <v>横浜市立泉が丘中学校</v>
      </c>
      <c r="R45" s="20">
        <f t="shared" si="176"/>
        <v>244</v>
      </c>
      <c r="S45" s="21" t="str">
        <f t="shared" si="176"/>
        <v>1244</v>
      </c>
      <c r="T45" s="18" t="str">
        <f t="shared" si="220"/>
        <v>川崎</v>
      </c>
      <c r="U45" s="19">
        <f t="shared" si="221"/>
        <v>2</v>
      </c>
      <c r="V45" s="19">
        <f t="shared" si="222"/>
        <v>0</v>
      </c>
      <c r="W45" s="19" t="str">
        <f t="shared" si="223"/>
        <v>川崎市立川崎高等学校附属中学校</v>
      </c>
      <c r="X45" s="20">
        <f t="shared" si="224"/>
        <v>111</v>
      </c>
      <c r="Y45" s="21" t="str">
        <f t="shared" si="225"/>
        <v>2111</v>
      </c>
      <c r="Z45" s="18" t="str">
        <f t="shared" si="226"/>
        <v>相模原</v>
      </c>
      <c r="AA45" s="19">
        <f t="shared" si="226"/>
        <v>3</v>
      </c>
      <c r="AB45" s="19">
        <f t="shared" si="226"/>
        <v>0</v>
      </c>
      <c r="AC45" s="19" t="str">
        <f t="shared" si="226"/>
        <v>相模原市立青野原中学校</v>
      </c>
      <c r="AD45" s="20">
        <f t="shared" si="226"/>
        <v>103</v>
      </c>
      <c r="AE45" s="21" t="str">
        <f t="shared" si="226"/>
        <v>3103</v>
      </c>
      <c r="AF45" s="18" t="str">
        <f t="shared" ref="AF45:AK45" si="239">B294</f>
        <v>横須賀</v>
      </c>
      <c r="AG45" s="19">
        <f t="shared" si="239"/>
        <v>4</v>
      </c>
      <c r="AH45" s="19">
        <f t="shared" si="239"/>
        <v>0</v>
      </c>
      <c r="AI45" s="19" t="str">
        <f t="shared" si="239"/>
        <v>横須賀市立大矢部中学校</v>
      </c>
      <c r="AJ45" s="20">
        <f t="shared" si="239"/>
        <v>112</v>
      </c>
      <c r="AK45" s="21" t="str">
        <f t="shared" si="239"/>
        <v>4112</v>
      </c>
      <c r="AL45" s="18" t="str">
        <f t="shared" ref="AL45:AQ45" si="240">B344</f>
        <v>湘南</v>
      </c>
      <c r="AM45" s="19">
        <f t="shared" si="240"/>
        <v>5</v>
      </c>
      <c r="AN45" s="19">
        <f t="shared" si="240"/>
        <v>0</v>
      </c>
      <c r="AO45" s="19" t="str">
        <f t="shared" si="240"/>
        <v>鎌倉市立腰越中学校</v>
      </c>
      <c r="AP45" s="20">
        <f t="shared" si="240"/>
        <v>126</v>
      </c>
      <c r="AQ45" s="21" t="str">
        <f t="shared" si="240"/>
        <v>5126</v>
      </c>
      <c r="AR45" s="18" t="str">
        <f t="shared" ref="AR45:AW45" si="241">B394</f>
        <v>中</v>
      </c>
      <c r="AS45" s="19">
        <f t="shared" si="241"/>
        <v>6</v>
      </c>
      <c r="AT45" s="19">
        <f t="shared" si="241"/>
        <v>0</v>
      </c>
      <c r="AU45" s="19" t="str">
        <f t="shared" si="241"/>
        <v>秦野市立東中学校</v>
      </c>
      <c r="AV45" s="20">
        <f t="shared" si="241"/>
        <v>118</v>
      </c>
      <c r="AW45" s="21" t="str">
        <f t="shared" si="241"/>
        <v>6118</v>
      </c>
      <c r="AX45" s="18" t="str">
        <f t="shared" ref="AX45:BC45" si="242">B444</f>
        <v>県央</v>
      </c>
      <c r="AY45" s="19">
        <f t="shared" si="242"/>
        <v>7</v>
      </c>
      <c r="AZ45" s="19">
        <f t="shared" si="242"/>
        <v>0</v>
      </c>
      <c r="BA45" s="19" t="str">
        <f t="shared" si="242"/>
        <v>座間市立南中学校</v>
      </c>
      <c r="BB45" s="20">
        <f t="shared" si="242"/>
        <v>133</v>
      </c>
      <c r="BC45" s="21" t="str">
        <f t="shared" si="242"/>
        <v>7133</v>
      </c>
      <c r="BD45" s="18"/>
      <c r="BE45" s="19"/>
      <c r="BF45" s="19"/>
      <c r="BG45" s="19"/>
      <c r="BH45" s="20"/>
      <c r="BI45" s="21"/>
    </row>
    <row r="46" spans="1:61" ht="16.5" customHeight="1">
      <c r="A46" s="22">
        <v>1145</v>
      </c>
      <c r="B46" s="23" t="s">
        <v>553</v>
      </c>
      <c r="C46" s="24">
        <v>1</v>
      </c>
      <c r="D46" s="24"/>
      <c r="E46" s="24" t="s">
        <v>66</v>
      </c>
      <c r="F46" s="25">
        <v>145</v>
      </c>
      <c r="G46" s="26" t="str">
        <f t="shared" si="0"/>
        <v>1145</v>
      </c>
      <c r="H46" s="23" t="str">
        <f t="shared" si="175"/>
        <v>横浜</v>
      </c>
      <c r="I46" s="24">
        <f t="shared" si="175"/>
        <v>1</v>
      </c>
      <c r="J46" s="24">
        <f t="shared" si="175"/>
        <v>0</v>
      </c>
      <c r="K46" s="24" t="str">
        <f t="shared" si="175"/>
        <v>横浜市立霧が丘中学校</v>
      </c>
      <c r="L46" s="25">
        <f t="shared" si="175"/>
        <v>195</v>
      </c>
      <c r="M46" s="26" t="str">
        <f t="shared" si="175"/>
        <v>1195</v>
      </c>
      <c r="N46" s="23" t="str">
        <f t="shared" si="176"/>
        <v>横浜</v>
      </c>
      <c r="O46" s="24">
        <f t="shared" si="176"/>
        <v>1</v>
      </c>
      <c r="P46" s="24">
        <f t="shared" si="176"/>
        <v>0</v>
      </c>
      <c r="Q46" s="24" t="str">
        <f t="shared" si="176"/>
        <v>横浜市立中田中学校</v>
      </c>
      <c r="R46" s="25">
        <f t="shared" si="176"/>
        <v>245</v>
      </c>
      <c r="S46" s="26" t="str">
        <f t="shared" si="176"/>
        <v>1245</v>
      </c>
      <c r="T46" s="23" t="str">
        <f t="shared" si="220"/>
        <v>川崎</v>
      </c>
      <c r="U46" s="24">
        <f t="shared" si="221"/>
        <v>2</v>
      </c>
      <c r="V46" s="24" t="str">
        <f t="shared" si="222"/>
        <v>幸区</v>
      </c>
      <c r="W46" s="24" t="str">
        <f t="shared" si="223"/>
        <v>川崎市立塚越中学校</v>
      </c>
      <c r="X46" s="25">
        <f t="shared" si="224"/>
        <v>112</v>
      </c>
      <c r="Y46" s="26" t="str">
        <f t="shared" si="225"/>
        <v>2112</v>
      </c>
      <c r="Z46" s="23" t="str">
        <f t="shared" si="226"/>
        <v>相模原</v>
      </c>
      <c r="AA46" s="24">
        <f t="shared" si="226"/>
        <v>3</v>
      </c>
      <c r="AB46" s="24">
        <f t="shared" si="226"/>
        <v>0</v>
      </c>
      <c r="AC46" s="24" t="str">
        <f t="shared" si="226"/>
        <v>相模原市立旭中学校</v>
      </c>
      <c r="AD46" s="25">
        <f t="shared" si="226"/>
        <v>104</v>
      </c>
      <c r="AE46" s="26" t="str">
        <f t="shared" si="226"/>
        <v>3104</v>
      </c>
      <c r="AF46" s="23" t="str">
        <f t="shared" ref="AF46:AK46" si="243">B295</f>
        <v>横須賀</v>
      </c>
      <c r="AG46" s="24">
        <f t="shared" si="243"/>
        <v>4</v>
      </c>
      <c r="AH46" s="24">
        <f t="shared" si="243"/>
        <v>0</v>
      </c>
      <c r="AI46" s="24" t="str">
        <f t="shared" si="243"/>
        <v>横須賀市立鷹取中学校</v>
      </c>
      <c r="AJ46" s="25">
        <f t="shared" si="243"/>
        <v>113</v>
      </c>
      <c r="AK46" s="26" t="str">
        <f t="shared" si="243"/>
        <v>4113</v>
      </c>
      <c r="AL46" s="23" t="str">
        <f t="shared" ref="AL46:AQ46" si="244">B345</f>
        <v>湘南</v>
      </c>
      <c r="AM46" s="24">
        <f t="shared" si="244"/>
        <v>5</v>
      </c>
      <c r="AN46" s="24">
        <f t="shared" si="244"/>
        <v>0</v>
      </c>
      <c r="AO46" s="24" t="str">
        <f t="shared" si="244"/>
        <v>鎌倉市立手広中学校</v>
      </c>
      <c r="AP46" s="25">
        <f t="shared" si="244"/>
        <v>127</v>
      </c>
      <c r="AQ46" s="26" t="str">
        <f t="shared" si="244"/>
        <v>5127</v>
      </c>
      <c r="AR46" s="23" t="str">
        <f t="shared" ref="AR46:AW46" si="245">B395</f>
        <v>中</v>
      </c>
      <c r="AS46" s="24">
        <f t="shared" si="245"/>
        <v>6</v>
      </c>
      <c r="AT46" s="24">
        <f t="shared" si="245"/>
        <v>0</v>
      </c>
      <c r="AU46" s="24" t="str">
        <f t="shared" si="245"/>
        <v>秦野市立西中学校</v>
      </c>
      <c r="AV46" s="25">
        <f t="shared" si="245"/>
        <v>119</v>
      </c>
      <c r="AW46" s="26" t="str">
        <f t="shared" si="245"/>
        <v>6119</v>
      </c>
      <c r="AX46" s="23" t="str">
        <f t="shared" ref="AX46:BC46" si="246">B445</f>
        <v>県央</v>
      </c>
      <c r="AY46" s="24">
        <f t="shared" si="246"/>
        <v>7</v>
      </c>
      <c r="AZ46" s="24" t="str">
        <f t="shared" si="246"/>
        <v>海老名市</v>
      </c>
      <c r="BA46" s="24" t="str">
        <f t="shared" si="246"/>
        <v>海老名市立有馬中学校</v>
      </c>
      <c r="BB46" s="25">
        <f t="shared" si="246"/>
        <v>134</v>
      </c>
      <c r="BC46" s="26" t="str">
        <f t="shared" si="246"/>
        <v>7134</v>
      </c>
      <c r="BD46" s="23"/>
      <c r="BE46" s="24"/>
      <c r="BF46" s="24"/>
      <c r="BG46" s="24"/>
      <c r="BH46" s="25"/>
      <c r="BI46" s="26"/>
    </row>
    <row r="47" spans="1:61" ht="16.5" customHeight="1">
      <c r="A47" s="12">
        <v>1146</v>
      </c>
      <c r="B47" s="13" t="s">
        <v>553</v>
      </c>
      <c r="C47" s="14">
        <v>1</v>
      </c>
      <c r="D47" s="14"/>
      <c r="E47" s="14" t="s">
        <v>67</v>
      </c>
      <c r="F47" s="15">
        <v>146</v>
      </c>
      <c r="G47" s="16" t="str">
        <f t="shared" si="0"/>
        <v>1146</v>
      </c>
      <c r="H47" s="13" t="str">
        <f t="shared" si="175"/>
        <v>横浜</v>
      </c>
      <c r="I47" s="14">
        <f t="shared" si="175"/>
        <v>1</v>
      </c>
      <c r="J47" s="14">
        <f t="shared" si="175"/>
        <v>0</v>
      </c>
      <c r="K47" s="14" t="str">
        <f t="shared" si="175"/>
        <v>横浜市立田奈中学校</v>
      </c>
      <c r="L47" s="15">
        <f t="shared" si="175"/>
        <v>196</v>
      </c>
      <c r="M47" s="16" t="str">
        <f t="shared" si="175"/>
        <v>1196</v>
      </c>
      <c r="N47" s="13" t="str">
        <f t="shared" si="176"/>
        <v>横浜</v>
      </c>
      <c r="O47" s="14">
        <f t="shared" si="176"/>
        <v>1</v>
      </c>
      <c r="P47" s="14">
        <f t="shared" si="176"/>
        <v>0</v>
      </c>
      <c r="Q47" s="14" t="str">
        <f t="shared" si="176"/>
        <v>横浜市立上飯田中学校</v>
      </c>
      <c r="R47" s="15">
        <f t="shared" si="176"/>
        <v>246</v>
      </c>
      <c r="S47" s="16" t="str">
        <f t="shared" si="176"/>
        <v>1246</v>
      </c>
      <c r="T47" s="13" t="str">
        <f t="shared" si="220"/>
        <v>川崎</v>
      </c>
      <c r="U47" s="14">
        <f t="shared" si="221"/>
        <v>2</v>
      </c>
      <c r="V47" s="14">
        <f t="shared" si="222"/>
        <v>0</v>
      </c>
      <c r="W47" s="14" t="str">
        <f t="shared" si="223"/>
        <v>川崎市立日吉中学校</v>
      </c>
      <c r="X47" s="15">
        <f t="shared" si="224"/>
        <v>113</v>
      </c>
      <c r="Y47" s="16" t="str">
        <f t="shared" si="225"/>
        <v>2113</v>
      </c>
      <c r="Z47" s="13" t="str">
        <f t="shared" ref="Z47:AE51" si="247">B246</f>
        <v>相模原</v>
      </c>
      <c r="AA47" s="14">
        <f t="shared" si="247"/>
        <v>3</v>
      </c>
      <c r="AB47" s="14">
        <f t="shared" si="247"/>
        <v>0</v>
      </c>
      <c r="AC47" s="14" t="str">
        <f t="shared" si="247"/>
        <v>相模原市立内郷中学校</v>
      </c>
      <c r="AD47" s="15">
        <f t="shared" si="247"/>
        <v>105</v>
      </c>
      <c r="AE47" s="16" t="str">
        <f t="shared" si="247"/>
        <v>3105</v>
      </c>
      <c r="AF47" s="13" t="str">
        <f t="shared" ref="AF47:AK47" si="248">B296</f>
        <v>横須賀</v>
      </c>
      <c r="AG47" s="14">
        <f t="shared" si="248"/>
        <v>4</v>
      </c>
      <c r="AH47" s="14">
        <f t="shared" si="248"/>
        <v>0</v>
      </c>
      <c r="AI47" s="14" t="str">
        <f t="shared" si="248"/>
        <v>横須賀市立池上中学校</v>
      </c>
      <c r="AJ47" s="15">
        <f t="shared" si="248"/>
        <v>114</v>
      </c>
      <c r="AK47" s="16" t="str">
        <f t="shared" si="248"/>
        <v>4114</v>
      </c>
      <c r="AL47" s="13" t="str">
        <f t="shared" ref="AL47:AQ47" si="249">B346</f>
        <v>湘南</v>
      </c>
      <c r="AM47" s="14">
        <f t="shared" si="249"/>
        <v>5</v>
      </c>
      <c r="AN47" s="14">
        <f t="shared" si="249"/>
        <v>0</v>
      </c>
      <c r="AO47" s="14" t="str">
        <f t="shared" si="249"/>
        <v>鎌倉市立深沢中学校</v>
      </c>
      <c r="AP47" s="15">
        <f t="shared" si="249"/>
        <v>128</v>
      </c>
      <c r="AQ47" s="16" t="str">
        <f t="shared" si="249"/>
        <v>5128</v>
      </c>
      <c r="AR47" s="13" t="str">
        <f t="shared" ref="AR47:AW47" si="250">B396</f>
        <v>中</v>
      </c>
      <c r="AS47" s="14">
        <f t="shared" si="250"/>
        <v>6</v>
      </c>
      <c r="AT47" s="14">
        <f t="shared" si="250"/>
        <v>0</v>
      </c>
      <c r="AU47" s="14" t="str">
        <f t="shared" si="250"/>
        <v>秦野市立南中学校</v>
      </c>
      <c r="AV47" s="15">
        <f t="shared" si="250"/>
        <v>120</v>
      </c>
      <c r="AW47" s="16" t="str">
        <f t="shared" si="250"/>
        <v>6120</v>
      </c>
      <c r="AX47" s="13" t="str">
        <f t="shared" ref="AX47:BC47" si="251">B446</f>
        <v>県央</v>
      </c>
      <c r="AY47" s="14">
        <f t="shared" si="251"/>
        <v>7</v>
      </c>
      <c r="AZ47" s="14">
        <f t="shared" si="251"/>
        <v>0</v>
      </c>
      <c r="BA47" s="14" t="str">
        <f t="shared" si="251"/>
        <v>海老名市立今泉中学校</v>
      </c>
      <c r="BB47" s="15">
        <f t="shared" si="251"/>
        <v>135</v>
      </c>
      <c r="BC47" s="16" t="str">
        <f t="shared" si="251"/>
        <v>7135</v>
      </c>
      <c r="BD47" s="13"/>
      <c r="BE47" s="14"/>
      <c r="BF47" s="14"/>
      <c r="BG47" s="14"/>
      <c r="BH47" s="15"/>
      <c r="BI47" s="16"/>
    </row>
    <row r="48" spans="1:61" ht="16.5" customHeight="1">
      <c r="A48" s="17">
        <v>1147</v>
      </c>
      <c r="B48" s="18" t="s">
        <v>553</v>
      </c>
      <c r="C48" s="19">
        <v>1</v>
      </c>
      <c r="D48" s="19"/>
      <c r="E48" s="19" t="s">
        <v>68</v>
      </c>
      <c r="F48" s="20">
        <v>147</v>
      </c>
      <c r="G48" s="21" t="str">
        <f t="shared" si="0"/>
        <v>1147</v>
      </c>
      <c r="H48" s="18" t="str">
        <f t="shared" si="175"/>
        <v>横浜</v>
      </c>
      <c r="I48" s="19">
        <f t="shared" si="175"/>
        <v>1</v>
      </c>
      <c r="J48" s="19">
        <f t="shared" si="175"/>
        <v>0</v>
      </c>
      <c r="K48" s="19" t="str">
        <f t="shared" si="175"/>
        <v>横浜市立十日市場中学校</v>
      </c>
      <c r="L48" s="20">
        <f t="shared" si="175"/>
        <v>197</v>
      </c>
      <c r="M48" s="21" t="str">
        <f t="shared" si="175"/>
        <v>1197</v>
      </c>
      <c r="N48" s="18" t="str">
        <f t="shared" si="176"/>
        <v>横浜</v>
      </c>
      <c r="O48" s="19">
        <f t="shared" si="176"/>
        <v>1</v>
      </c>
      <c r="P48" s="19">
        <f t="shared" si="176"/>
        <v>0</v>
      </c>
      <c r="Q48" s="19" t="str">
        <f t="shared" si="176"/>
        <v>横浜市立いずみ野中学校</v>
      </c>
      <c r="R48" s="20">
        <f t="shared" si="176"/>
        <v>247</v>
      </c>
      <c r="S48" s="21" t="str">
        <f t="shared" si="176"/>
        <v>1247</v>
      </c>
      <c r="T48" s="18" t="str">
        <f t="shared" si="220"/>
        <v>川崎</v>
      </c>
      <c r="U48" s="19">
        <f t="shared" si="221"/>
        <v>2</v>
      </c>
      <c r="V48" s="19">
        <f t="shared" si="222"/>
        <v>0</v>
      </c>
      <c r="W48" s="19" t="str">
        <f t="shared" si="223"/>
        <v>川崎市立南加瀬中学校</v>
      </c>
      <c r="X48" s="20">
        <f t="shared" si="224"/>
        <v>114</v>
      </c>
      <c r="Y48" s="21" t="str">
        <f t="shared" si="225"/>
        <v>2114</v>
      </c>
      <c r="Z48" s="18" t="str">
        <f t="shared" si="247"/>
        <v>相模原</v>
      </c>
      <c r="AA48" s="19">
        <f t="shared" si="247"/>
        <v>3</v>
      </c>
      <c r="AB48" s="19">
        <f t="shared" si="247"/>
        <v>0</v>
      </c>
      <c r="AC48" s="19" t="str">
        <f t="shared" si="247"/>
        <v>相模原市立内出中学校</v>
      </c>
      <c r="AD48" s="20">
        <f t="shared" si="247"/>
        <v>106</v>
      </c>
      <c r="AE48" s="21" t="str">
        <f t="shared" si="247"/>
        <v>3106</v>
      </c>
      <c r="AF48" s="18" t="str">
        <f t="shared" ref="AF48:AK48" si="252">B297</f>
        <v>横須賀</v>
      </c>
      <c r="AG48" s="19">
        <f t="shared" si="252"/>
        <v>4</v>
      </c>
      <c r="AH48" s="19">
        <f t="shared" si="252"/>
        <v>0</v>
      </c>
      <c r="AI48" s="19" t="str">
        <f t="shared" si="252"/>
        <v>横須賀市立長井中学校</v>
      </c>
      <c r="AJ48" s="20">
        <f t="shared" si="252"/>
        <v>115</v>
      </c>
      <c r="AK48" s="21" t="str">
        <f t="shared" si="252"/>
        <v>4115</v>
      </c>
      <c r="AL48" s="18" t="str">
        <f t="shared" ref="AL48:AQ48" si="253">B347</f>
        <v>湘南</v>
      </c>
      <c r="AM48" s="19">
        <f t="shared" si="253"/>
        <v>5</v>
      </c>
      <c r="AN48" s="19" t="str">
        <f t="shared" si="253"/>
        <v>茅ヶ崎市</v>
      </c>
      <c r="AO48" s="19" t="str">
        <f t="shared" si="253"/>
        <v>茅ヶ崎市立鶴嶺中学校</v>
      </c>
      <c r="AP48" s="20">
        <f t="shared" si="253"/>
        <v>129</v>
      </c>
      <c r="AQ48" s="21" t="str">
        <f t="shared" si="253"/>
        <v>5129</v>
      </c>
      <c r="AR48" s="18" t="str">
        <f t="shared" ref="AR48:AW48" si="254">B397</f>
        <v>中</v>
      </c>
      <c r="AS48" s="19">
        <f t="shared" si="254"/>
        <v>6</v>
      </c>
      <c r="AT48" s="19">
        <f t="shared" si="254"/>
        <v>0</v>
      </c>
      <c r="AU48" s="19" t="str">
        <f t="shared" si="254"/>
        <v>秦野市立北中学校</v>
      </c>
      <c r="AV48" s="20">
        <f t="shared" si="254"/>
        <v>121</v>
      </c>
      <c r="AW48" s="21" t="str">
        <f t="shared" si="254"/>
        <v>6121</v>
      </c>
      <c r="AX48" s="18" t="str">
        <f t="shared" ref="AX48:BC48" si="255">B447</f>
        <v>県央</v>
      </c>
      <c r="AY48" s="19">
        <f t="shared" si="255"/>
        <v>7</v>
      </c>
      <c r="AZ48" s="19">
        <f t="shared" si="255"/>
        <v>0</v>
      </c>
      <c r="BA48" s="19" t="str">
        <f t="shared" si="255"/>
        <v>海老名市立海老名中学校</v>
      </c>
      <c r="BB48" s="20">
        <f t="shared" si="255"/>
        <v>136</v>
      </c>
      <c r="BC48" s="21" t="str">
        <f t="shared" si="255"/>
        <v>7136</v>
      </c>
      <c r="BD48" s="18"/>
      <c r="BE48" s="19"/>
      <c r="BF48" s="19"/>
      <c r="BG48" s="19"/>
      <c r="BH48" s="20"/>
      <c r="BI48" s="21"/>
    </row>
    <row r="49" spans="1:61" ht="16.5" customHeight="1">
      <c r="A49" s="17">
        <v>1148</v>
      </c>
      <c r="B49" s="18" t="s">
        <v>553</v>
      </c>
      <c r="C49" s="19">
        <v>1</v>
      </c>
      <c r="D49" s="19"/>
      <c r="E49" s="19" t="s">
        <v>69</v>
      </c>
      <c r="F49" s="20">
        <v>148</v>
      </c>
      <c r="G49" s="21" t="str">
        <f t="shared" si="0"/>
        <v>1148</v>
      </c>
      <c r="H49" s="18" t="str">
        <f t="shared" si="175"/>
        <v>横浜</v>
      </c>
      <c r="I49" s="19">
        <f t="shared" si="175"/>
        <v>1</v>
      </c>
      <c r="J49" s="19">
        <f t="shared" si="175"/>
        <v>0</v>
      </c>
      <c r="K49" s="19" t="str">
        <f t="shared" si="175"/>
        <v>横浜市立中山中学校</v>
      </c>
      <c r="L49" s="20">
        <f t="shared" si="175"/>
        <v>198</v>
      </c>
      <c r="M49" s="21" t="str">
        <f t="shared" si="175"/>
        <v>1198</v>
      </c>
      <c r="N49" s="18" t="str">
        <f t="shared" si="176"/>
        <v>横浜</v>
      </c>
      <c r="O49" s="19">
        <f t="shared" si="176"/>
        <v>1</v>
      </c>
      <c r="P49" s="19">
        <f t="shared" si="176"/>
        <v>0</v>
      </c>
      <c r="Q49" s="19" t="str">
        <f t="shared" si="176"/>
        <v>横浜市立領家中学校</v>
      </c>
      <c r="R49" s="20">
        <f t="shared" si="176"/>
        <v>248</v>
      </c>
      <c r="S49" s="21" t="str">
        <f t="shared" si="176"/>
        <v>1248</v>
      </c>
      <c r="T49" s="18" t="str">
        <f t="shared" si="220"/>
        <v>川崎</v>
      </c>
      <c r="U49" s="19">
        <f t="shared" si="221"/>
        <v>2</v>
      </c>
      <c r="V49" s="19">
        <f t="shared" si="222"/>
        <v>0</v>
      </c>
      <c r="W49" s="19" t="str">
        <f t="shared" si="223"/>
        <v>川崎市立南河原中学校</v>
      </c>
      <c r="X49" s="20">
        <f t="shared" si="224"/>
        <v>115</v>
      </c>
      <c r="Y49" s="21" t="str">
        <f t="shared" si="225"/>
        <v>2115</v>
      </c>
      <c r="Z49" s="18" t="str">
        <f t="shared" si="247"/>
        <v>相模原</v>
      </c>
      <c r="AA49" s="19">
        <f t="shared" si="247"/>
        <v>3</v>
      </c>
      <c r="AB49" s="19">
        <f t="shared" si="247"/>
        <v>0</v>
      </c>
      <c r="AC49" s="19" t="str">
        <f t="shared" si="247"/>
        <v>相模原市立大沢中学校</v>
      </c>
      <c r="AD49" s="20">
        <f t="shared" si="247"/>
        <v>107</v>
      </c>
      <c r="AE49" s="21" t="str">
        <f t="shared" si="247"/>
        <v>3107</v>
      </c>
      <c r="AF49" s="18" t="str">
        <f t="shared" ref="AF49:AK49" si="256">B298</f>
        <v>横須賀</v>
      </c>
      <c r="AG49" s="19">
        <f t="shared" si="256"/>
        <v>4</v>
      </c>
      <c r="AH49" s="19">
        <f t="shared" si="256"/>
        <v>0</v>
      </c>
      <c r="AI49" s="19" t="str">
        <f t="shared" si="256"/>
        <v>横須賀市立長沢中学校</v>
      </c>
      <c r="AJ49" s="20">
        <f t="shared" si="256"/>
        <v>116</v>
      </c>
      <c r="AK49" s="21" t="str">
        <f t="shared" si="256"/>
        <v>4116</v>
      </c>
      <c r="AL49" s="18" t="str">
        <f t="shared" ref="AL49:AQ49" si="257">B348</f>
        <v>湘南</v>
      </c>
      <c r="AM49" s="19">
        <f t="shared" si="257"/>
        <v>5</v>
      </c>
      <c r="AN49" s="19">
        <f t="shared" si="257"/>
        <v>0</v>
      </c>
      <c r="AO49" s="19" t="str">
        <f t="shared" si="257"/>
        <v>茅ヶ崎市立円蔵中学校</v>
      </c>
      <c r="AP49" s="20">
        <f t="shared" si="257"/>
        <v>130</v>
      </c>
      <c r="AQ49" s="21" t="str">
        <f t="shared" si="257"/>
        <v>5130</v>
      </c>
      <c r="AR49" s="18" t="str">
        <f t="shared" ref="AR49:AW49" si="258">B398</f>
        <v>中</v>
      </c>
      <c r="AS49" s="19">
        <f t="shared" si="258"/>
        <v>6</v>
      </c>
      <c r="AT49" s="19">
        <f t="shared" si="258"/>
        <v>0</v>
      </c>
      <c r="AU49" s="19" t="str">
        <f t="shared" si="258"/>
        <v>秦野市立大根中学校</v>
      </c>
      <c r="AV49" s="20">
        <f t="shared" si="258"/>
        <v>122</v>
      </c>
      <c r="AW49" s="21" t="str">
        <f t="shared" si="258"/>
        <v>6122</v>
      </c>
      <c r="AX49" s="18" t="str">
        <f t="shared" ref="AX49:BC49" si="259">B448</f>
        <v>県央</v>
      </c>
      <c r="AY49" s="19">
        <f t="shared" si="259"/>
        <v>7</v>
      </c>
      <c r="AZ49" s="19">
        <f t="shared" si="259"/>
        <v>0</v>
      </c>
      <c r="BA49" s="19" t="str">
        <f t="shared" si="259"/>
        <v>海老名市立大谷中学校</v>
      </c>
      <c r="BB49" s="20">
        <f t="shared" si="259"/>
        <v>137</v>
      </c>
      <c r="BC49" s="21" t="str">
        <f t="shared" si="259"/>
        <v>7137</v>
      </c>
      <c r="BD49" s="18"/>
      <c r="BE49" s="19"/>
      <c r="BF49" s="19"/>
      <c r="BG49" s="19"/>
      <c r="BH49" s="20"/>
      <c r="BI49" s="21"/>
    </row>
    <row r="50" spans="1:61" ht="16.5" customHeight="1">
      <c r="A50" s="17">
        <v>1149</v>
      </c>
      <c r="B50" s="18" t="s">
        <v>553</v>
      </c>
      <c r="C50" s="19">
        <v>1</v>
      </c>
      <c r="D50" s="19"/>
      <c r="E50" s="19" t="s">
        <v>70</v>
      </c>
      <c r="F50" s="20">
        <v>149</v>
      </c>
      <c r="G50" s="21" t="str">
        <f t="shared" si="0"/>
        <v>1149</v>
      </c>
      <c r="H50" s="18" t="str">
        <f t="shared" si="175"/>
        <v>横浜</v>
      </c>
      <c r="I50" s="19">
        <f t="shared" si="175"/>
        <v>1</v>
      </c>
      <c r="J50" s="19">
        <f t="shared" si="175"/>
        <v>0</v>
      </c>
      <c r="K50" s="19" t="str">
        <f t="shared" si="175"/>
        <v>横浜市立東鴨居中学校</v>
      </c>
      <c r="L50" s="20">
        <f t="shared" si="175"/>
        <v>199</v>
      </c>
      <c r="M50" s="21" t="str">
        <f t="shared" si="175"/>
        <v>1199</v>
      </c>
      <c r="N50" s="18" t="str">
        <f t="shared" si="176"/>
        <v>横浜</v>
      </c>
      <c r="O50" s="19">
        <f t="shared" si="176"/>
        <v>1</v>
      </c>
      <c r="P50" s="19" t="str">
        <f t="shared" si="176"/>
        <v>国立</v>
      </c>
      <c r="Q50" s="19" t="str">
        <f t="shared" si="176"/>
        <v>横浜国立大学教育人間科学部附属横浜中学校</v>
      </c>
      <c r="R50" s="20" t="str">
        <f t="shared" si="176"/>
        <v>301</v>
      </c>
      <c r="S50" s="21" t="str">
        <f t="shared" si="176"/>
        <v>1301</v>
      </c>
      <c r="T50" s="18" t="str">
        <f t="shared" si="220"/>
        <v>川崎</v>
      </c>
      <c r="U50" s="19">
        <f t="shared" si="221"/>
        <v>2</v>
      </c>
      <c r="V50" s="19">
        <f t="shared" si="222"/>
        <v>0</v>
      </c>
      <c r="W50" s="19" t="str">
        <f t="shared" si="223"/>
        <v>川崎市立御幸中学校</v>
      </c>
      <c r="X50" s="20">
        <f t="shared" si="224"/>
        <v>116</v>
      </c>
      <c r="Y50" s="21" t="str">
        <f t="shared" si="225"/>
        <v>2116</v>
      </c>
      <c r="Z50" s="18" t="str">
        <f t="shared" si="247"/>
        <v>相模原</v>
      </c>
      <c r="AA50" s="19">
        <f t="shared" si="247"/>
        <v>3</v>
      </c>
      <c r="AB50" s="19">
        <f t="shared" si="247"/>
        <v>0</v>
      </c>
      <c r="AC50" s="19" t="str">
        <f t="shared" si="247"/>
        <v>相模原市立串川中学校</v>
      </c>
      <c r="AD50" s="20">
        <f t="shared" si="247"/>
        <v>108</v>
      </c>
      <c r="AE50" s="21" t="str">
        <f t="shared" si="247"/>
        <v>3108</v>
      </c>
      <c r="AF50" s="18" t="str">
        <f t="shared" ref="AF50:AK50" si="260">B299</f>
        <v>横須賀</v>
      </c>
      <c r="AG50" s="19">
        <f t="shared" si="260"/>
        <v>4</v>
      </c>
      <c r="AH50" s="19">
        <f t="shared" si="260"/>
        <v>0</v>
      </c>
      <c r="AI50" s="19" t="str">
        <f t="shared" si="260"/>
        <v>横須賀市立追浜中学校</v>
      </c>
      <c r="AJ50" s="20">
        <f t="shared" si="260"/>
        <v>117</v>
      </c>
      <c r="AK50" s="21" t="str">
        <f t="shared" si="260"/>
        <v>4117</v>
      </c>
      <c r="AL50" s="18" t="str">
        <f t="shared" ref="AL50:AQ50" si="261">B349</f>
        <v>湘南</v>
      </c>
      <c r="AM50" s="19">
        <f t="shared" si="261"/>
        <v>5</v>
      </c>
      <c r="AN50" s="19">
        <f t="shared" si="261"/>
        <v>0</v>
      </c>
      <c r="AO50" s="19" t="str">
        <f t="shared" si="261"/>
        <v>茅ヶ崎市立松林中学校</v>
      </c>
      <c r="AP50" s="20">
        <f t="shared" si="261"/>
        <v>131</v>
      </c>
      <c r="AQ50" s="21" t="str">
        <f t="shared" si="261"/>
        <v>5131</v>
      </c>
      <c r="AR50" s="18" t="str">
        <f t="shared" ref="AR50:AW50" si="262">B399</f>
        <v>中</v>
      </c>
      <c r="AS50" s="19">
        <f t="shared" si="262"/>
        <v>6</v>
      </c>
      <c r="AT50" s="19">
        <f t="shared" si="262"/>
        <v>0</v>
      </c>
      <c r="AU50" s="19" t="str">
        <f t="shared" si="262"/>
        <v>秦野市立鶴巻中学校</v>
      </c>
      <c r="AV50" s="20">
        <f t="shared" si="262"/>
        <v>123</v>
      </c>
      <c r="AW50" s="21" t="str">
        <f t="shared" si="262"/>
        <v>6123</v>
      </c>
      <c r="AX50" s="18" t="str">
        <f t="shared" ref="AX50:BC50" si="263">B449</f>
        <v>県央</v>
      </c>
      <c r="AY50" s="19">
        <f t="shared" si="263"/>
        <v>7</v>
      </c>
      <c r="AZ50" s="19">
        <f t="shared" si="263"/>
        <v>0</v>
      </c>
      <c r="BA50" s="19" t="str">
        <f t="shared" si="263"/>
        <v>海老名市立海西中学校</v>
      </c>
      <c r="BB50" s="20">
        <f t="shared" si="263"/>
        <v>138</v>
      </c>
      <c r="BC50" s="21" t="str">
        <f t="shared" si="263"/>
        <v>7138</v>
      </c>
      <c r="BD50" s="18"/>
      <c r="BE50" s="19"/>
      <c r="BF50" s="19"/>
      <c r="BG50" s="19"/>
      <c r="BH50" s="20"/>
      <c r="BI50" s="21"/>
    </row>
    <row r="51" spans="1:61" ht="16.5" customHeight="1">
      <c r="A51" s="22">
        <v>1150</v>
      </c>
      <c r="B51" s="23" t="s">
        <v>553</v>
      </c>
      <c r="C51" s="24">
        <v>1</v>
      </c>
      <c r="D51" s="24"/>
      <c r="E51" s="24" t="s">
        <v>71</v>
      </c>
      <c r="F51" s="25">
        <v>150</v>
      </c>
      <c r="G51" s="26" t="str">
        <f t="shared" si="0"/>
        <v>1150</v>
      </c>
      <c r="H51" s="23" t="str">
        <f t="shared" si="175"/>
        <v>横浜</v>
      </c>
      <c r="I51" s="24">
        <f t="shared" si="175"/>
        <v>1</v>
      </c>
      <c r="J51" s="24" t="str">
        <f t="shared" si="175"/>
        <v>港南区</v>
      </c>
      <c r="K51" s="24" t="str">
        <f t="shared" si="175"/>
        <v>横浜市立丸山台中学校</v>
      </c>
      <c r="L51" s="25">
        <f t="shared" si="175"/>
        <v>200</v>
      </c>
      <c r="M51" s="26" t="str">
        <f t="shared" si="175"/>
        <v>1200</v>
      </c>
      <c r="N51" s="23"/>
      <c r="O51" s="24"/>
      <c r="P51" s="24"/>
      <c r="Q51" s="24"/>
      <c r="R51" s="25"/>
      <c r="S51" s="26"/>
      <c r="T51" s="23" t="str">
        <f t="shared" si="220"/>
        <v>川崎</v>
      </c>
      <c r="U51" s="24">
        <f t="shared" si="221"/>
        <v>2</v>
      </c>
      <c r="V51" s="24" t="str">
        <f t="shared" si="222"/>
        <v>中原区</v>
      </c>
      <c r="W51" s="24" t="str">
        <f t="shared" si="223"/>
        <v>川崎市立平間中学校</v>
      </c>
      <c r="X51" s="25">
        <f t="shared" si="224"/>
        <v>117</v>
      </c>
      <c r="Y51" s="26" t="str">
        <f t="shared" si="225"/>
        <v>2117</v>
      </c>
      <c r="Z51" s="23" t="str">
        <f t="shared" si="247"/>
        <v>相模原</v>
      </c>
      <c r="AA51" s="24">
        <f t="shared" si="247"/>
        <v>3</v>
      </c>
      <c r="AB51" s="24">
        <f t="shared" si="247"/>
        <v>0</v>
      </c>
      <c r="AC51" s="24" t="str">
        <f t="shared" si="247"/>
        <v>相模原市立相模丘中学校</v>
      </c>
      <c r="AD51" s="25">
        <f t="shared" si="247"/>
        <v>109</v>
      </c>
      <c r="AE51" s="26" t="str">
        <f t="shared" si="247"/>
        <v>3109</v>
      </c>
      <c r="AF51" s="23" t="str">
        <f t="shared" ref="AF51:AK51" si="264">B300</f>
        <v>横須賀</v>
      </c>
      <c r="AG51" s="24">
        <f t="shared" si="264"/>
        <v>4</v>
      </c>
      <c r="AH51" s="24">
        <f t="shared" si="264"/>
        <v>0</v>
      </c>
      <c r="AI51" s="24" t="str">
        <f t="shared" si="264"/>
        <v>横須賀市立田浦中学校</v>
      </c>
      <c r="AJ51" s="25">
        <f t="shared" si="264"/>
        <v>118</v>
      </c>
      <c r="AK51" s="26" t="str">
        <f t="shared" si="264"/>
        <v>4118</v>
      </c>
      <c r="AL51" s="23" t="str">
        <f t="shared" ref="AL51:AQ51" si="265">B350</f>
        <v>湘南</v>
      </c>
      <c r="AM51" s="24">
        <f t="shared" si="265"/>
        <v>5</v>
      </c>
      <c r="AN51" s="24">
        <f t="shared" si="265"/>
        <v>0</v>
      </c>
      <c r="AO51" s="24" t="str">
        <f t="shared" si="265"/>
        <v>茅ヶ崎市立松浪中学校</v>
      </c>
      <c r="AP51" s="25">
        <f t="shared" si="265"/>
        <v>132</v>
      </c>
      <c r="AQ51" s="26" t="str">
        <f t="shared" si="265"/>
        <v>5132</v>
      </c>
      <c r="AR51" s="23" t="str">
        <f t="shared" ref="AR51:AW51" si="266">B400</f>
        <v>中</v>
      </c>
      <c r="AS51" s="24">
        <f t="shared" si="266"/>
        <v>6</v>
      </c>
      <c r="AT51" s="24">
        <f t="shared" si="266"/>
        <v>0</v>
      </c>
      <c r="AU51" s="24" t="str">
        <f t="shared" si="266"/>
        <v>秦野市立渋沢中学校</v>
      </c>
      <c r="AV51" s="25">
        <f t="shared" si="266"/>
        <v>124</v>
      </c>
      <c r="AW51" s="26" t="str">
        <f t="shared" si="266"/>
        <v>6124</v>
      </c>
      <c r="AX51" s="23" t="str">
        <f t="shared" ref="AX51:BC51" si="267">B450</f>
        <v>県央</v>
      </c>
      <c r="AY51" s="24">
        <f t="shared" si="267"/>
        <v>7</v>
      </c>
      <c r="AZ51" s="24">
        <f t="shared" si="267"/>
        <v>0</v>
      </c>
      <c r="BA51" s="24" t="str">
        <f t="shared" si="267"/>
        <v>海老名市立柏ヶ谷中学校</v>
      </c>
      <c r="BB51" s="25">
        <f t="shared" si="267"/>
        <v>139</v>
      </c>
      <c r="BC51" s="26" t="str">
        <f t="shared" si="267"/>
        <v>7139</v>
      </c>
      <c r="BD51" s="23"/>
      <c r="BE51" s="24"/>
      <c r="BF51" s="24"/>
      <c r="BG51" s="24"/>
      <c r="BH51" s="25"/>
      <c r="BI51" s="26"/>
    </row>
    <row r="52" spans="1:61" hidden="1">
      <c r="A52" s="27">
        <v>1151</v>
      </c>
      <c r="B52" s="28" t="s">
        <v>553</v>
      </c>
      <c r="C52" s="8">
        <v>1</v>
      </c>
      <c r="D52" s="8"/>
      <c r="E52" s="8" t="s">
        <v>72</v>
      </c>
      <c r="F52" s="10">
        <v>151</v>
      </c>
      <c r="G52" s="28" t="str">
        <f t="shared" si="0"/>
        <v>1151</v>
      </c>
      <c r="H52" s="11"/>
      <c r="L52" s="11"/>
      <c r="M52" s="11"/>
    </row>
    <row r="53" spans="1:61" hidden="1">
      <c r="A53" s="29">
        <v>1152</v>
      </c>
      <c r="B53" s="30" t="s">
        <v>553</v>
      </c>
      <c r="C53" s="31">
        <v>1</v>
      </c>
      <c r="D53" s="31"/>
      <c r="E53" s="31" t="s">
        <v>73</v>
      </c>
      <c r="F53" s="32">
        <v>152</v>
      </c>
      <c r="G53" s="30" t="str">
        <f t="shared" si="0"/>
        <v>1152</v>
      </c>
      <c r="H53" s="11"/>
      <c r="L53" s="11"/>
      <c r="M53" s="11"/>
    </row>
    <row r="54" spans="1:61" hidden="1">
      <c r="A54" s="29">
        <v>1153</v>
      </c>
      <c r="B54" s="30" t="s">
        <v>553</v>
      </c>
      <c r="C54" s="31">
        <v>1</v>
      </c>
      <c r="D54" s="31"/>
      <c r="E54" s="31" t="s">
        <v>74</v>
      </c>
      <c r="F54" s="32">
        <v>153</v>
      </c>
      <c r="G54" s="30" t="str">
        <f t="shared" si="0"/>
        <v>1153</v>
      </c>
      <c r="H54" s="11"/>
      <c r="L54" s="11"/>
      <c r="M54" s="11"/>
    </row>
    <row r="55" spans="1:61" hidden="1">
      <c r="A55" s="29">
        <v>1154</v>
      </c>
      <c r="B55" s="30" t="s">
        <v>553</v>
      </c>
      <c r="C55" s="31">
        <v>1</v>
      </c>
      <c r="D55" s="31"/>
      <c r="E55" s="31" t="s">
        <v>75</v>
      </c>
      <c r="F55" s="32">
        <v>154</v>
      </c>
      <c r="G55" s="30" t="str">
        <f t="shared" si="0"/>
        <v>1154</v>
      </c>
      <c r="H55" s="11"/>
      <c r="L55" s="11"/>
      <c r="M55" s="11"/>
    </row>
    <row r="56" spans="1:61" hidden="1">
      <c r="A56" s="29">
        <v>1155</v>
      </c>
      <c r="B56" s="30" t="s">
        <v>553</v>
      </c>
      <c r="C56" s="31">
        <v>1</v>
      </c>
      <c r="D56" s="31" t="s">
        <v>556</v>
      </c>
      <c r="E56" s="31" t="s">
        <v>76</v>
      </c>
      <c r="F56" s="33">
        <v>155</v>
      </c>
      <c r="G56" s="30" t="str">
        <f t="shared" si="0"/>
        <v>1155</v>
      </c>
      <c r="H56" s="11"/>
      <c r="L56" s="11"/>
      <c r="M56" s="11"/>
    </row>
    <row r="57" spans="1:61" hidden="1">
      <c r="A57" s="29">
        <v>1156</v>
      </c>
      <c r="B57" s="30" t="s">
        <v>553</v>
      </c>
      <c r="C57" s="31">
        <v>1</v>
      </c>
      <c r="D57" s="31"/>
      <c r="E57" s="31" t="s">
        <v>77</v>
      </c>
      <c r="F57" s="32">
        <v>156</v>
      </c>
      <c r="G57" s="30" t="str">
        <f t="shared" si="0"/>
        <v>1156</v>
      </c>
      <c r="H57" s="11"/>
      <c r="L57" s="11"/>
      <c r="M57" s="11"/>
    </row>
    <row r="58" spans="1:61" hidden="1">
      <c r="A58" s="29">
        <v>1157</v>
      </c>
      <c r="B58" s="30" t="s">
        <v>553</v>
      </c>
      <c r="C58" s="31">
        <v>1</v>
      </c>
      <c r="D58" s="31"/>
      <c r="E58" s="31" t="s">
        <v>78</v>
      </c>
      <c r="F58" s="32">
        <v>157</v>
      </c>
      <c r="G58" s="30" t="str">
        <f t="shared" si="0"/>
        <v>1157</v>
      </c>
      <c r="H58" s="11"/>
      <c r="L58" s="11"/>
      <c r="M58" s="11"/>
    </row>
    <row r="59" spans="1:61" hidden="1">
      <c r="A59" s="29">
        <v>1158</v>
      </c>
      <c r="B59" s="30" t="s">
        <v>553</v>
      </c>
      <c r="C59" s="31">
        <v>1</v>
      </c>
      <c r="D59" s="31"/>
      <c r="E59" s="31" t="s">
        <v>79</v>
      </c>
      <c r="F59" s="32">
        <v>158</v>
      </c>
      <c r="G59" s="30" t="str">
        <f t="shared" si="0"/>
        <v>1158</v>
      </c>
      <c r="H59" s="11"/>
      <c r="L59" s="11"/>
      <c r="M59" s="11"/>
    </row>
    <row r="60" spans="1:61" hidden="1">
      <c r="A60" s="29">
        <v>1159</v>
      </c>
      <c r="B60" s="30" t="s">
        <v>553</v>
      </c>
      <c r="C60" s="31">
        <v>1</v>
      </c>
      <c r="D60" s="31"/>
      <c r="E60" s="31" t="s">
        <v>80</v>
      </c>
      <c r="F60" s="32">
        <v>159</v>
      </c>
      <c r="G60" s="30" t="str">
        <f t="shared" si="0"/>
        <v>1159</v>
      </c>
      <c r="H60" s="11"/>
      <c r="L60" s="11"/>
      <c r="M60" s="11"/>
    </row>
    <row r="61" spans="1:61" hidden="1">
      <c r="A61" s="29">
        <v>1160</v>
      </c>
      <c r="B61" s="30" t="s">
        <v>553</v>
      </c>
      <c r="C61" s="31">
        <v>1</v>
      </c>
      <c r="D61" s="31"/>
      <c r="E61" s="31" t="s">
        <v>81</v>
      </c>
      <c r="F61" s="33">
        <v>160</v>
      </c>
      <c r="G61" s="30" t="str">
        <f t="shared" si="0"/>
        <v>1160</v>
      </c>
      <c r="H61" s="11"/>
      <c r="L61" s="11"/>
      <c r="M61" s="11"/>
    </row>
    <row r="62" spans="1:61" hidden="1">
      <c r="A62" s="29">
        <v>1161</v>
      </c>
      <c r="B62" s="30" t="s">
        <v>553</v>
      </c>
      <c r="C62" s="31">
        <v>1</v>
      </c>
      <c r="D62" s="31"/>
      <c r="E62" s="31" t="s">
        <v>82</v>
      </c>
      <c r="F62" s="32">
        <v>161</v>
      </c>
      <c r="G62" s="30" t="str">
        <f t="shared" si="0"/>
        <v>1161</v>
      </c>
      <c r="H62" s="11"/>
      <c r="L62" s="11"/>
      <c r="M62" s="11"/>
    </row>
    <row r="63" spans="1:61" hidden="1">
      <c r="A63" s="29">
        <v>1162</v>
      </c>
      <c r="B63" s="30" t="s">
        <v>553</v>
      </c>
      <c r="C63" s="31">
        <v>1</v>
      </c>
      <c r="D63" s="31"/>
      <c r="E63" s="31" t="s">
        <v>83</v>
      </c>
      <c r="F63" s="32">
        <v>162</v>
      </c>
      <c r="G63" s="30" t="str">
        <f t="shared" si="0"/>
        <v>1162</v>
      </c>
      <c r="H63" s="11"/>
      <c r="L63" s="11"/>
      <c r="M63" s="11"/>
    </row>
    <row r="64" spans="1:61" hidden="1">
      <c r="A64" s="29">
        <v>1163</v>
      </c>
      <c r="B64" s="30" t="s">
        <v>553</v>
      </c>
      <c r="C64" s="31">
        <v>1</v>
      </c>
      <c r="D64" s="31"/>
      <c r="E64" s="31" t="s">
        <v>84</v>
      </c>
      <c r="F64" s="32">
        <v>163</v>
      </c>
      <c r="G64" s="30" t="str">
        <f t="shared" si="0"/>
        <v>1163</v>
      </c>
      <c r="H64" s="11"/>
      <c r="L64" s="11"/>
      <c r="M64" s="11"/>
    </row>
    <row r="65" spans="1:7" s="11" customFormat="1" hidden="1">
      <c r="A65" s="29">
        <v>1164</v>
      </c>
      <c r="B65" s="30" t="s">
        <v>553</v>
      </c>
      <c r="C65" s="31">
        <v>1</v>
      </c>
      <c r="D65" s="31"/>
      <c r="E65" s="31" t="s">
        <v>85</v>
      </c>
      <c r="F65" s="32">
        <v>164</v>
      </c>
      <c r="G65" s="30" t="str">
        <f t="shared" si="0"/>
        <v>1164</v>
      </c>
    </row>
    <row r="66" spans="1:7" s="11" customFormat="1" hidden="1">
      <c r="A66" s="29">
        <v>1165</v>
      </c>
      <c r="B66" s="30" t="s">
        <v>553</v>
      </c>
      <c r="C66" s="31">
        <v>1</v>
      </c>
      <c r="D66" s="31"/>
      <c r="E66" s="31" t="s">
        <v>86</v>
      </c>
      <c r="F66" s="32">
        <v>165</v>
      </c>
      <c r="G66" s="30" t="str">
        <f t="shared" ref="G66:G129" si="268">CONCATENATE(C66,F66)</f>
        <v>1165</v>
      </c>
    </row>
    <row r="67" spans="1:7" s="11" customFormat="1" hidden="1">
      <c r="A67" s="29">
        <v>1166</v>
      </c>
      <c r="B67" s="30" t="s">
        <v>553</v>
      </c>
      <c r="C67" s="31">
        <v>1</v>
      </c>
      <c r="D67" s="31"/>
      <c r="E67" s="31" t="s">
        <v>87</v>
      </c>
      <c r="F67" s="32">
        <v>166</v>
      </c>
      <c r="G67" s="30" t="str">
        <f t="shared" si="268"/>
        <v>1166</v>
      </c>
    </row>
    <row r="68" spans="1:7" s="11" customFormat="1" hidden="1">
      <c r="A68" s="29">
        <v>1167</v>
      </c>
      <c r="B68" s="30" t="s">
        <v>553</v>
      </c>
      <c r="C68" s="31">
        <v>1</v>
      </c>
      <c r="D68" s="31" t="s">
        <v>88</v>
      </c>
      <c r="E68" s="31" t="s">
        <v>89</v>
      </c>
      <c r="F68" s="32">
        <v>167</v>
      </c>
      <c r="G68" s="30" t="str">
        <f t="shared" si="268"/>
        <v>1167</v>
      </c>
    </row>
    <row r="69" spans="1:7" s="11" customFormat="1" hidden="1">
      <c r="A69" s="29">
        <v>1168</v>
      </c>
      <c r="B69" s="30" t="s">
        <v>553</v>
      </c>
      <c r="C69" s="31">
        <v>1</v>
      </c>
      <c r="D69" s="31"/>
      <c r="E69" s="31" t="s">
        <v>90</v>
      </c>
      <c r="F69" s="32">
        <v>168</v>
      </c>
      <c r="G69" s="30" t="str">
        <f t="shared" si="268"/>
        <v>1168</v>
      </c>
    </row>
    <row r="70" spans="1:7" s="11" customFormat="1" hidden="1">
      <c r="A70" s="29">
        <v>1169</v>
      </c>
      <c r="B70" s="30" t="s">
        <v>553</v>
      </c>
      <c r="C70" s="31">
        <v>1</v>
      </c>
      <c r="D70" s="31"/>
      <c r="E70" s="31" t="s">
        <v>91</v>
      </c>
      <c r="F70" s="32">
        <v>169</v>
      </c>
      <c r="G70" s="30" t="str">
        <f t="shared" si="268"/>
        <v>1169</v>
      </c>
    </row>
    <row r="71" spans="1:7" s="11" customFormat="1" hidden="1">
      <c r="A71" s="29">
        <v>1170</v>
      </c>
      <c r="B71" s="30" t="s">
        <v>553</v>
      </c>
      <c r="C71" s="31">
        <v>1</v>
      </c>
      <c r="D71" s="31"/>
      <c r="E71" s="31" t="s">
        <v>92</v>
      </c>
      <c r="F71" s="32">
        <v>170</v>
      </c>
      <c r="G71" s="30" t="str">
        <f t="shared" si="268"/>
        <v>1170</v>
      </c>
    </row>
    <row r="72" spans="1:7" s="11" customFormat="1" hidden="1">
      <c r="A72" s="29">
        <v>1171</v>
      </c>
      <c r="B72" s="30" t="s">
        <v>553</v>
      </c>
      <c r="C72" s="31">
        <v>1</v>
      </c>
      <c r="D72" s="31"/>
      <c r="E72" s="31" t="s">
        <v>93</v>
      </c>
      <c r="F72" s="32">
        <v>171</v>
      </c>
      <c r="G72" s="30" t="str">
        <f t="shared" si="268"/>
        <v>1171</v>
      </c>
    </row>
    <row r="73" spans="1:7" s="11" customFormat="1" hidden="1">
      <c r="A73" s="29">
        <v>1172</v>
      </c>
      <c r="B73" s="30" t="s">
        <v>553</v>
      </c>
      <c r="C73" s="31">
        <v>1</v>
      </c>
      <c r="D73" s="31"/>
      <c r="E73" s="31" t="s">
        <v>94</v>
      </c>
      <c r="F73" s="32">
        <v>172</v>
      </c>
      <c r="G73" s="30" t="str">
        <f t="shared" si="268"/>
        <v>1172</v>
      </c>
    </row>
    <row r="74" spans="1:7" s="11" customFormat="1" hidden="1">
      <c r="A74" s="29">
        <v>1173</v>
      </c>
      <c r="B74" s="30" t="s">
        <v>553</v>
      </c>
      <c r="C74" s="31">
        <v>1</v>
      </c>
      <c r="D74" s="31"/>
      <c r="E74" s="31" t="s">
        <v>95</v>
      </c>
      <c r="F74" s="32">
        <v>173</v>
      </c>
      <c r="G74" s="30" t="str">
        <f t="shared" si="268"/>
        <v>1173</v>
      </c>
    </row>
    <row r="75" spans="1:7" s="11" customFormat="1" hidden="1">
      <c r="A75" s="29">
        <v>1174</v>
      </c>
      <c r="B75" s="30" t="s">
        <v>553</v>
      </c>
      <c r="C75" s="31">
        <v>1</v>
      </c>
      <c r="D75" s="31"/>
      <c r="E75" s="31" t="s">
        <v>96</v>
      </c>
      <c r="F75" s="32">
        <v>174</v>
      </c>
      <c r="G75" s="30" t="str">
        <f t="shared" si="268"/>
        <v>1174</v>
      </c>
    </row>
    <row r="76" spans="1:7" s="11" customFormat="1" hidden="1">
      <c r="A76" s="29">
        <v>1175</v>
      </c>
      <c r="B76" s="30" t="s">
        <v>553</v>
      </c>
      <c r="C76" s="31">
        <v>1</v>
      </c>
      <c r="D76" s="31"/>
      <c r="E76" s="31" t="s">
        <v>97</v>
      </c>
      <c r="F76" s="32">
        <v>175</v>
      </c>
      <c r="G76" s="30" t="str">
        <f t="shared" si="268"/>
        <v>1175</v>
      </c>
    </row>
    <row r="77" spans="1:7" s="11" customFormat="1" hidden="1">
      <c r="A77" s="29">
        <v>1176</v>
      </c>
      <c r="B77" s="30" t="s">
        <v>553</v>
      </c>
      <c r="C77" s="31">
        <v>1</v>
      </c>
      <c r="D77" s="31"/>
      <c r="E77" s="31" t="s">
        <v>98</v>
      </c>
      <c r="F77" s="32">
        <v>176</v>
      </c>
      <c r="G77" s="30" t="str">
        <f t="shared" si="268"/>
        <v>1176</v>
      </c>
    </row>
    <row r="78" spans="1:7" s="11" customFormat="1" hidden="1">
      <c r="A78" s="29">
        <v>1177</v>
      </c>
      <c r="B78" s="30" t="s">
        <v>553</v>
      </c>
      <c r="C78" s="31">
        <v>1</v>
      </c>
      <c r="D78" s="31" t="s">
        <v>99</v>
      </c>
      <c r="E78" s="31" t="s">
        <v>100</v>
      </c>
      <c r="F78" s="32">
        <v>177</v>
      </c>
      <c r="G78" s="30" t="str">
        <f t="shared" si="268"/>
        <v>1177</v>
      </c>
    </row>
    <row r="79" spans="1:7" s="11" customFormat="1" hidden="1">
      <c r="A79" s="29">
        <v>1178</v>
      </c>
      <c r="B79" s="30" t="s">
        <v>553</v>
      </c>
      <c r="C79" s="31">
        <v>1</v>
      </c>
      <c r="D79" s="31"/>
      <c r="E79" s="31" t="s">
        <v>101</v>
      </c>
      <c r="F79" s="32">
        <v>178</v>
      </c>
      <c r="G79" s="30" t="str">
        <f t="shared" si="268"/>
        <v>1178</v>
      </c>
    </row>
    <row r="80" spans="1:7" s="11" customFormat="1" hidden="1">
      <c r="A80" s="29">
        <v>1179</v>
      </c>
      <c r="B80" s="30" t="s">
        <v>553</v>
      </c>
      <c r="C80" s="31">
        <v>1</v>
      </c>
      <c r="D80" s="31"/>
      <c r="E80" s="31" t="s">
        <v>102</v>
      </c>
      <c r="F80" s="32">
        <v>179</v>
      </c>
      <c r="G80" s="30" t="str">
        <f t="shared" si="268"/>
        <v>1179</v>
      </c>
    </row>
    <row r="81" spans="1:7" s="11" customFormat="1" hidden="1">
      <c r="A81" s="29">
        <v>1180</v>
      </c>
      <c r="B81" s="30" t="s">
        <v>553</v>
      </c>
      <c r="C81" s="31">
        <v>1</v>
      </c>
      <c r="D81" s="31"/>
      <c r="E81" s="31" t="s">
        <v>103</v>
      </c>
      <c r="F81" s="32">
        <v>180</v>
      </c>
      <c r="G81" s="30" t="str">
        <f t="shared" si="268"/>
        <v>1180</v>
      </c>
    </row>
    <row r="82" spans="1:7" s="11" customFormat="1" hidden="1">
      <c r="A82" s="29">
        <v>1181</v>
      </c>
      <c r="B82" s="30" t="s">
        <v>553</v>
      </c>
      <c r="C82" s="31">
        <v>1</v>
      </c>
      <c r="D82" s="31"/>
      <c r="E82" s="31" t="s">
        <v>104</v>
      </c>
      <c r="F82" s="32">
        <v>181</v>
      </c>
      <c r="G82" s="30" t="str">
        <f t="shared" si="268"/>
        <v>1181</v>
      </c>
    </row>
    <row r="83" spans="1:7" s="11" customFormat="1" hidden="1">
      <c r="A83" s="29">
        <v>1182</v>
      </c>
      <c r="B83" s="30" t="s">
        <v>553</v>
      </c>
      <c r="C83" s="31">
        <v>1</v>
      </c>
      <c r="D83" s="31"/>
      <c r="E83" s="31" t="s">
        <v>105</v>
      </c>
      <c r="F83" s="32">
        <v>182</v>
      </c>
      <c r="G83" s="30" t="str">
        <f t="shared" si="268"/>
        <v>1182</v>
      </c>
    </row>
    <row r="84" spans="1:7" s="11" customFormat="1" hidden="1">
      <c r="A84" s="29">
        <v>1183</v>
      </c>
      <c r="B84" s="30" t="s">
        <v>553</v>
      </c>
      <c r="C84" s="31">
        <v>1</v>
      </c>
      <c r="D84" s="31"/>
      <c r="E84" s="31" t="s">
        <v>106</v>
      </c>
      <c r="F84" s="32">
        <v>183</v>
      </c>
      <c r="G84" s="30" t="str">
        <f t="shared" si="268"/>
        <v>1183</v>
      </c>
    </row>
    <row r="85" spans="1:7" s="11" customFormat="1" hidden="1">
      <c r="A85" s="29">
        <v>1184</v>
      </c>
      <c r="B85" s="30" t="s">
        <v>553</v>
      </c>
      <c r="C85" s="31">
        <v>1</v>
      </c>
      <c r="D85" s="31"/>
      <c r="E85" s="31" t="s">
        <v>107</v>
      </c>
      <c r="F85" s="32">
        <v>184</v>
      </c>
      <c r="G85" s="30" t="str">
        <f t="shared" si="268"/>
        <v>1184</v>
      </c>
    </row>
    <row r="86" spans="1:7" s="11" customFormat="1" hidden="1">
      <c r="A86" s="29">
        <v>1185</v>
      </c>
      <c r="B86" s="30" t="s">
        <v>553</v>
      </c>
      <c r="C86" s="31">
        <v>1</v>
      </c>
      <c r="D86" s="31"/>
      <c r="E86" s="31" t="s">
        <v>108</v>
      </c>
      <c r="F86" s="32">
        <v>185</v>
      </c>
      <c r="G86" s="30" t="str">
        <f t="shared" si="268"/>
        <v>1185</v>
      </c>
    </row>
    <row r="87" spans="1:7" s="11" customFormat="1" hidden="1">
      <c r="A87" s="29">
        <v>1186</v>
      </c>
      <c r="B87" s="30" t="s">
        <v>553</v>
      </c>
      <c r="C87" s="31">
        <v>1</v>
      </c>
      <c r="D87" s="31" t="s">
        <v>109</v>
      </c>
      <c r="E87" s="31" t="s">
        <v>110</v>
      </c>
      <c r="F87" s="32">
        <v>186</v>
      </c>
      <c r="G87" s="30" t="str">
        <f t="shared" si="268"/>
        <v>1186</v>
      </c>
    </row>
    <row r="88" spans="1:7" s="11" customFormat="1" hidden="1">
      <c r="A88" s="29">
        <v>1187</v>
      </c>
      <c r="B88" s="30" t="s">
        <v>553</v>
      </c>
      <c r="C88" s="31">
        <v>1</v>
      </c>
      <c r="D88" s="31"/>
      <c r="E88" s="31" t="s">
        <v>111</v>
      </c>
      <c r="F88" s="32">
        <v>187</v>
      </c>
      <c r="G88" s="30" t="str">
        <f t="shared" si="268"/>
        <v>1187</v>
      </c>
    </row>
    <row r="89" spans="1:7" s="11" customFormat="1" hidden="1">
      <c r="A89" s="29">
        <v>1188</v>
      </c>
      <c r="B89" s="30" t="s">
        <v>553</v>
      </c>
      <c r="C89" s="31">
        <v>1</v>
      </c>
      <c r="D89" s="31"/>
      <c r="E89" s="31" t="s">
        <v>112</v>
      </c>
      <c r="F89" s="32">
        <v>188</v>
      </c>
      <c r="G89" s="30" t="str">
        <f t="shared" si="268"/>
        <v>1188</v>
      </c>
    </row>
    <row r="90" spans="1:7" s="11" customFormat="1" hidden="1">
      <c r="A90" s="29">
        <v>1189</v>
      </c>
      <c r="B90" s="30" t="s">
        <v>553</v>
      </c>
      <c r="C90" s="31">
        <v>1</v>
      </c>
      <c r="D90" s="31"/>
      <c r="E90" s="31" t="s">
        <v>113</v>
      </c>
      <c r="F90" s="32">
        <v>189</v>
      </c>
      <c r="G90" s="30" t="str">
        <f t="shared" si="268"/>
        <v>1189</v>
      </c>
    </row>
    <row r="91" spans="1:7" s="11" customFormat="1" hidden="1">
      <c r="A91" s="29">
        <v>1190</v>
      </c>
      <c r="B91" s="30" t="s">
        <v>553</v>
      </c>
      <c r="C91" s="31">
        <v>1</v>
      </c>
      <c r="D91" s="31"/>
      <c r="E91" s="31" t="s">
        <v>114</v>
      </c>
      <c r="F91" s="32">
        <v>190</v>
      </c>
      <c r="G91" s="30" t="str">
        <f t="shared" si="268"/>
        <v>1190</v>
      </c>
    </row>
    <row r="92" spans="1:7" s="11" customFormat="1" hidden="1">
      <c r="A92" s="29">
        <v>1191</v>
      </c>
      <c r="B92" s="30" t="s">
        <v>553</v>
      </c>
      <c r="C92" s="31">
        <v>1</v>
      </c>
      <c r="D92" s="31"/>
      <c r="E92" s="31" t="s">
        <v>115</v>
      </c>
      <c r="F92" s="32">
        <v>191</v>
      </c>
      <c r="G92" s="30" t="str">
        <f t="shared" si="268"/>
        <v>1191</v>
      </c>
    </row>
    <row r="93" spans="1:7" s="11" customFormat="1" hidden="1">
      <c r="A93" s="29">
        <v>1192</v>
      </c>
      <c r="B93" s="30" t="s">
        <v>553</v>
      </c>
      <c r="C93" s="31">
        <v>1</v>
      </c>
      <c r="D93" s="31"/>
      <c r="E93" s="31" t="s">
        <v>116</v>
      </c>
      <c r="F93" s="32">
        <v>192</v>
      </c>
      <c r="G93" s="30" t="str">
        <f t="shared" si="268"/>
        <v>1192</v>
      </c>
    </row>
    <row r="94" spans="1:7" s="11" customFormat="1" hidden="1">
      <c r="A94" s="29">
        <v>1193</v>
      </c>
      <c r="B94" s="30" t="s">
        <v>553</v>
      </c>
      <c r="C94" s="31">
        <v>1</v>
      </c>
      <c r="D94" s="31"/>
      <c r="E94" s="31" t="s">
        <v>117</v>
      </c>
      <c r="F94" s="32">
        <v>193</v>
      </c>
      <c r="G94" s="30" t="str">
        <f t="shared" si="268"/>
        <v>1193</v>
      </c>
    </row>
    <row r="95" spans="1:7" s="11" customFormat="1" hidden="1">
      <c r="A95" s="29">
        <v>1194</v>
      </c>
      <c r="B95" s="30" t="s">
        <v>553</v>
      </c>
      <c r="C95" s="31">
        <v>1</v>
      </c>
      <c r="D95" s="31" t="s">
        <v>118</v>
      </c>
      <c r="E95" s="31" t="s">
        <v>119</v>
      </c>
      <c r="F95" s="32">
        <v>194</v>
      </c>
      <c r="G95" s="30" t="str">
        <f t="shared" si="268"/>
        <v>1194</v>
      </c>
    </row>
    <row r="96" spans="1:7" s="11" customFormat="1" hidden="1">
      <c r="A96" s="29">
        <v>1195</v>
      </c>
      <c r="B96" s="30" t="s">
        <v>553</v>
      </c>
      <c r="C96" s="31">
        <v>1</v>
      </c>
      <c r="D96" s="31"/>
      <c r="E96" s="31" t="s">
        <v>120</v>
      </c>
      <c r="F96" s="32">
        <v>195</v>
      </c>
      <c r="G96" s="30" t="str">
        <f t="shared" si="268"/>
        <v>1195</v>
      </c>
    </row>
    <row r="97" spans="1:7" s="11" customFormat="1" hidden="1">
      <c r="A97" s="29">
        <v>1196</v>
      </c>
      <c r="B97" s="30" t="s">
        <v>553</v>
      </c>
      <c r="C97" s="31">
        <v>1</v>
      </c>
      <c r="D97" s="31"/>
      <c r="E97" s="31" t="s">
        <v>121</v>
      </c>
      <c r="F97" s="32">
        <v>196</v>
      </c>
      <c r="G97" s="30" t="str">
        <f t="shared" si="268"/>
        <v>1196</v>
      </c>
    </row>
    <row r="98" spans="1:7" s="11" customFormat="1" hidden="1">
      <c r="A98" s="29">
        <v>1197</v>
      </c>
      <c r="B98" s="30" t="s">
        <v>553</v>
      </c>
      <c r="C98" s="31">
        <v>1</v>
      </c>
      <c r="D98" s="31"/>
      <c r="E98" s="31" t="s">
        <v>122</v>
      </c>
      <c r="F98" s="32">
        <v>197</v>
      </c>
      <c r="G98" s="30" t="str">
        <f t="shared" si="268"/>
        <v>1197</v>
      </c>
    </row>
    <row r="99" spans="1:7" s="11" customFormat="1" hidden="1">
      <c r="A99" s="29">
        <v>1198</v>
      </c>
      <c r="B99" s="30" t="s">
        <v>553</v>
      </c>
      <c r="C99" s="31">
        <v>1</v>
      </c>
      <c r="D99" s="31"/>
      <c r="E99" s="31" t="s">
        <v>123</v>
      </c>
      <c r="F99" s="32">
        <v>198</v>
      </c>
      <c r="G99" s="30" t="str">
        <f t="shared" si="268"/>
        <v>1198</v>
      </c>
    </row>
    <row r="100" spans="1:7" s="11" customFormat="1" hidden="1">
      <c r="A100" s="29">
        <v>1199</v>
      </c>
      <c r="B100" s="30" t="s">
        <v>553</v>
      </c>
      <c r="C100" s="31">
        <v>1</v>
      </c>
      <c r="D100" s="31"/>
      <c r="E100" s="31" t="s">
        <v>124</v>
      </c>
      <c r="F100" s="32">
        <v>199</v>
      </c>
      <c r="G100" s="30" t="str">
        <f t="shared" si="268"/>
        <v>1199</v>
      </c>
    </row>
    <row r="101" spans="1:7" s="11" customFormat="1" hidden="1">
      <c r="A101" s="29">
        <v>1200</v>
      </c>
      <c r="B101" s="30" t="s">
        <v>553</v>
      </c>
      <c r="C101" s="31">
        <v>1</v>
      </c>
      <c r="D101" s="31" t="s">
        <v>125</v>
      </c>
      <c r="E101" s="31" t="s">
        <v>126</v>
      </c>
      <c r="F101" s="32">
        <v>200</v>
      </c>
      <c r="G101" s="30" t="str">
        <f t="shared" si="268"/>
        <v>1200</v>
      </c>
    </row>
    <row r="102" spans="1:7" s="11" customFormat="1" hidden="1">
      <c r="A102" s="29">
        <v>1201</v>
      </c>
      <c r="B102" s="30" t="s">
        <v>553</v>
      </c>
      <c r="C102" s="31">
        <v>1</v>
      </c>
      <c r="D102" s="31"/>
      <c r="E102" s="31" t="s">
        <v>127</v>
      </c>
      <c r="F102" s="32">
        <v>201</v>
      </c>
      <c r="G102" s="30" t="str">
        <f t="shared" si="268"/>
        <v>1201</v>
      </c>
    </row>
    <row r="103" spans="1:7" s="11" customFormat="1" hidden="1">
      <c r="A103" s="29">
        <v>1202</v>
      </c>
      <c r="B103" s="30" t="s">
        <v>557</v>
      </c>
      <c r="C103" s="31">
        <v>1</v>
      </c>
      <c r="D103" s="31"/>
      <c r="E103" s="31" t="s">
        <v>128</v>
      </c>
      <c r="F103" s="32">
        <v>202</v>
      </c>
      <c r="G103" s="30" t="str">
        <f t="shared" si="268"/>
        <v>1202</v>
      </c>
    </row>
    <row r="104" spans="1:7" s="11" customFormat="1" hidden="1">
      <c r="A104" s="29">
        <v>1203</v>
      </c>
      <c r="B104" s="30" t="s">
        <v>553</v>
      </c>
      <c r="C104" s="31">
        <v>1</v>
      </c>
      <c r="D104" s="31"/>
      <c r="E104" s="31" t="s">
        <v>129</v>
      </c>
      <c r="F104" s="32">
        <v>203</v>
      </c>
      <c r="G104" s="30" t="str">
        <f t="shared" si="268"/>
        <v>1203</v>
      </c>
    </row>
    <row r="105" spans="1:7" s="11" customFormat="1" hidden="1">
      <c r="A105" s="29">
        <v>1204</v>
      </c>
      <c r="B105" s="30" t="s">
        <v>558</v>
      </c>
      <c r="C105" s="31">
        <v>1</v>
      </c>
      <c r="D105" s="31"/>
      <c r="E105" s="31" t="s">
        <v>130</v>
      </c>
      <c r="F105" s="32">
        <v>204</v>
      </c>
      <c r="G105" s="30" t="str">
        <f t="shared" si="268"/>
        <v>1204</v>
      </c>
    </row>
    <row r="106" spans="1:7" s="11" customFormat="1" hidden="1">
      <c r="A106" s="29">
        <v>1205</v>
      </c>
      <c r="B106" s="30" t="s">
        <v>553</v>
      </c>
      <c r="C106" s="31">
        <v>1</v>
      </c>
      <c r="D106" s="31"/>
      <c r="E106" s="31" t="s">
        <v>131</v>
      </c>
      <c r="F106" s="32">
        <v>205</v>
      </c>
      <c r="G106" s="30" t="str">
        <f t="shared" si="268"/>
        <v>1205</v>
      </c>
    </row>
    <row r="107" spans="1:7" s="11" customFormat="1" hidden="1">
      <c r="A107" s="29">
        <v>1206</v>
      </c>
      <c r="B107" s="30" t="s">
        <v>558</v>
      </c>
      <c r="C107" s="31">
        <v>1</v>
      </c>
      <c r="D107" s="31"/>
      <c r="E107" s="31" t="s">
        <v>132</v>
      </c>
      <c r="F107" s="32">
        <v>206</v>
      </c>
      <c r="G107" s="30" t="str">
        <f t="shared" si="268"/>
        <v>1206</v>
      </c>
    </row>
    <row r="108" spans="1:7" s="11" customFormat="1" hidden="1">
      <c r="A108" s="29">
        <v>1207</v>
      </c>
      <c r="B108" s="30" t="s">
        <v>553</v>
      </c>
      <c r="C108" s="31">
        <v>1</v>
      </c>
      <c r="D108" s="31"/>
      <c r="E108" s="31" t="s">
        <v>133</v>
      </c>
      <c r="F108" s="32">
        <v>207</v>
      </c>
      <c r="G108" s="30" t="str">
        <f t="shared" si="268"/>
        <v>1207</v>
      </c>
    </row>
    <row r="109" spans="1:7" s="11" customFormat="1" hidden="1">
      <c r="A109" s="29">
        <v>1208</v>
      </c>
      <c r="B109" s="30" t="s">
        <v>558</v>
      </c>
      <c r="C109" s="31">
        <v>1</v>
      </c>
      <c r="D109" s="31"/>
      <c r="E109" s="31" t="s">
        <v>134</v>
      </c>
      <c r="F109" s="32">
        <v>208</v>
      </c>
      <c r="G109" s="30" t="str">
        <f t="shared" si="268"/>
        <v>1208</v>
      </c>
    </row>
    <row r="110" spans="1:7" s="11" customFormat="1" hidden="1">
      <c r="A110" s="29">
        <v>1209</v>
      </c>
      <c r="B110" s="30" t="s">
        <v>553</v>
      </c>
      <c r="C110" s="31">
        <v>1</v>
      </c>
      <c r="D110" s="31"/>
      <c r="E110" s="31" t="s">
        <v>135</v>
      </c>
      <c r="F110" s="32">
        <v>209</v>
      </c>
      <c r="G110" s="30" t="str">
        <f t="shared" si="268"/>
        <v>1209</v>
      </c>
    </row>
    <row r="111" spans="1:7" s="11" customFormat="1" hidden="1">
      <c r="A111" s="29">
        <v>1210</v>
      </c>
      <c r="B111" s="30" t="s">
        <v>558</v>
      </c>
      <c r="C111" s="31">
        <v>1</v>
      </c>
      <c r="D111" s="31"/>
      <c r="E111" s="31" t="s">
        <v>136</v>
      </c>
      <c r="F111" s="32">
        <v>210</v>
      </c>
      <c r="G111" s="30" t="str">
        <f t="shared" si="268"/>
        <v>1210</v>
      </c>
    </row>
    <row r="112" spans="1:7" s="11" customFormat="1" hidden="1">
      <c r="A112" s="29">
        <v>1211</v>
      </c>
      <c r="B112" s="30" t="s">
        <v>553</v>
      </c>
      <c r="C112" s="31">
        <v>1</v>
      </c>
      <c r="D112" s="31" t="s">
        <v>137</v>
      </c>
      <c r="E112" s="31" t="s">
        <v>138</v>
      </c>
      <c r="F112" s="32">
        <v>211</v>
      </c>
      <c r="G112" s="30" t="str">
        <f t="shared" si="268"/>
        <v>1211</v>
      </c>
    </row>
    <row r="113" spans="1:7" s="11" customFormat="1" hidden="1">
      <c r="A113" s="29">
        <v>1212</v>
      </c>
      <c r="B113" s="30" t="s">
        <v>557</v>
      </c>
      <c r="C113" s="31">
        <v>1</v>
      </c>
      <c r="D113" s="31"/>
      <c r="E113" s="31" t="s">
        <v>139</v>
      </c>
      <c r="F113" s="32">
        <v>212</v>
      </c>
      <c r="G113" s="30" t="str">
        <f t="shared" si="268"/>
        <v>1212</v>
      </c>
    </row>
    <row r="114" spans="1:7" s="11" customFormat="1" hidden="1">
      <c r="A114" s="29">
        <v>1213</v>
      </c>
      <c r="B114" s="30" t="s">
        <v>553</v>
      </c>
      <c r="C114" s="31">
        <v>1</v>
      </c>
      <c r="D114" s="31"/>
      <c r="E114" s="31" t="s">
        <v>140</v>
      </c>
      <c r="F114" s="32">
        <v>213</v>
      </c>
      <c r="G114" s="30" t="str">
        <f t="shared" si="268"/>
        <v>1213</v>
      </c>
    </row>
    <row r="115" spans="1:7" s="11" customFormat="1" hidden="1">
      <c r="A115" s="29">
        <v>1214</v>
      </c>
      <c r="B115" s="30" t="s">
        <v>558</v>
      </c>
      <c r="C115" s="31">
        <v>1</v>
      </c>
      <c r="D115" s="31"/>
      <c r="E115" s="31" t="s">
        <v>141</v>
      </c>
      <c r="F115" s="32">
        <v>214</v>
      </c>
      <c r="G115" s="30" t="str">
        <f t="shared" si="268"/>
        <v>1214</v>
      </c>
    </row>
    <row r="116" spans="1:7" s="11" customFormat="1" hidden="1">
      <c r="A116" s="29">
        <v>1215</v>
      </c>
      <c r="B116" s="30" t="s">
        <v>553</v>
      </c>
      <c r="C116" s="31">
        <v>1</v>
      </c>
      <c r="D116" s="31"/>
      <c r="E116" s="31" t="s">
        <v>142</v>
      </c>
      <c r="F116" s="32">
        <v>215</v>
      </c>
      <c r="G116" s="30" t="str">
        <f t="shared" si="268"/>
        <v>1215</v>
      </c>
    </row>
    <row r="117" spans="1:7" s="11" customFormat="1" hidden="1">
      <c r="A117" s="29">
        <v>1216</v>
      </c>
      <c r="B117" s="30" t="s">
        <v>558</v>
      </c>
      <c r="C117" s="31">
        <v>1</v>
      </c>
      <c r="D117" s="31"/>
      <c r="E117" s="31" t="s">
        <v>143</v>
      </c>
      <c r="F117" s="32">
        <v>216</v>
      </c>
      <c r="G117" s="30" t="str">
        <f t="shared" si="268"/>
        <v>1216</v>
      </c>
    </row>
    <row r="118" spans="1:7" s="11" customFormat="1" hidden="1">
      <c r="A118" s="29">
        <v>1217</v>
      </c>
      <c r="B118" s="30" t="s">
        <v>553</v>
      </c>
      <c r="C118" s="31">
        <v>1</v>
      </c>
      <c r="D118" s="31"/>
      <c r="E118" s="31" t="s">
        <v>144</v>
      </c>
      <c r="F118" s="32">
        <v>217</v>
      </c>
      <c r="G118" s="30" t="str">
        <f t="shared" si="268"/>
        <v>1217</v>
      </c>
    </row>
    <row r="119" spans="1:7" s="11" customFormat="1" hidden="1">
      <c r="A119" s="29">
        <v>1218</v>
      </c>
      <c r="B119" s="30" t="s">
        <v>557</v>
      </c>
      <c r="C119" s="31">
        <v>1</v>
      </c>
      <c r="D119" s="31" t="s">
        <v>145</v>
      </c>
      <c r="E119" s="31" t="s">
        <v>146</v>
      </c>
      <c r="F119" s="32">
        <v>218</v>
      </c>
      <c r="G119" s="30" t="str">
        <f t="shared" si="268"/>
        <v>1218</v>
      </c>
    </row>
    <row r="120" spans="1:7" s="11" customFormat="1" hidden="1">
      <c r="A120" s="29">
        <v>1219</v>
      </c>
      <c r="B120" s="30" t="s">
        <v>553</v>
      </c>
      <c r="C120" s="31">
        <v>1</v>
      </c>
      <c r="D120" s="31"/>
      <c r="E120" s="31" t="s">
        <v>147</v>
      </c>
      <c r="F120" s="32">
        <v>219</v>
      </c>
      <c r="G120" s="30" t="str">
        <f t="shared" si="268"/>
        <v>1219</v>
      </c>
    </row>
    <row r="121" spans="1:7" s="11" customFormat="1" hidden="1">
      <c r="A121" s="29">
        <v>1220</v>
      </c>
      <c r="B121" s="30" t="s">
        <v>553</v>
      </c>
      <c r="C121" s="31">
        <v>1</v>
      </c>
      <c r="D121" s="31"/>
      <c r="E121" s="31" t="s">
        <v>148</v>
      </c>
      <c r="F121" s="32">
        <v>220</v>
      </c>
      <c r="G121" s="30" t="str">
        <f t="shared" si="268"/>
        <v>1220</v>
      </c>
    </row>
    <row r="122" spans="1:7" s="11" customFormat="1" hidden="1">
      <c r="A122" s="29">
        <v>1221</v>
      </c>
      <c r="B122" s="30" t="s">
        <v>553</v>
      </c>
      <c r="C122" s="31">
        <v>1</v>
      </c>
      <c r="D122" s="31"/>
      <c r="E122" s="31" t="s">
        <v>149</v>
      </c>
      <c r="F122" s="32">
        <v>221</v>
      </c>
      <c r="G122" s="30" t="str">
        <f t="shared" si="268"/>
        <v>1221</v>
      </c>
    </row>
    <row r="123" spans="1:7" s="11" customFormat="1" hidden="1">
      <c r="A123" s="29">
        <v>1222</v>
      </c>
      <c r="B123" s="30" t="s">
        <v>553</v>
      </c>
      <c r="C123" s="31">
        <v>1</v>
      </c>
      <c r="D123" s="31"/>
      <c r="E123" s="31" t="s">
        <v>150</v>
      </c>
      <c r="F123" s="32">
        <v>222</v>
      </c>
      <c r="G123" s="30" t="str">
        <f t="shared" si="268"/>
        <v>1222</v>
      </c>
    </row>
    <row r="124" spans="1:7" s="11" customFormat="1" hidden="1">
      <c r="A124" s="29">
        <v>1223</v>
      </c>
      <c r="B124" s="30" t="s">
        <v>553</v>
      </c>
      <c r="C124" s="31">
        <v>1</v>
      </c>
      <c r="D124" s="31" t="s">
        <v>151</v>
      </c>
      <c r="E124" s="31" t="s">
        <v>152</v>
      </c>
      <c r="F124" s="32">
        <v>223</v>
      </c>
      <c r="G124" s="30" t="str">
        <f t="shared" si="268"/>
        <v>1223</v>
      </c>
    </row>
    <row r="125" spans="1:7" s="11" customFormat="1" hidden="1">
      <c r="A125" s="29">
        <v>1224</v>
      </c>
      <c r="B125" s="30" t="s">
        <v>553</v>
      </c>
      <c r="C125" s="31">
        <v>1</v>
      </c>
      <c r="D125" s="31"/>
      <c r="E125" s="31" t="s">
        <v>153</v>
      </c>
      <c r="F125" s="32">
        <v>224</v>
      </c>
      <c r="G125" s="30" t="str">
        <f t="shared" si="268"/>
        <v>1224</v>
      </c>
    </row>
    <row r="126" spans="1:7" s="11" customFormat="1" hidden="1">
      <c r="A126" s="29">
        <v>1225</v>
      </c>
      <c r="B126" s="30" t="s">
        <v>553</v>
      </c>
      <c r="C126" s="31">
        <v>1</v>
      </c>
      <c r="D126" s="31"/>
      <c r="E126" s="31" t="s">
        <v>154</v>
      </c>
      <c r="F126" s="32">
        <v>225</v>
      </c>
      <c r="G126" s="30" t="str">
        <f t="shared" si="268"/>
        <v>1225</v>
      </c>
    </row>
    <row r="127" spans="1:7" s="11" customFormat="1" hidden="1">
      <c r="A127" s="29">
        <v>1226</v>
      </c>
      <c r="B127" s="30" t="s">
        <v>553</v>
      </c>
      <c r="C127" s="31">
        <v>1</v>
      </c>
      <c r="D127" s="31"/>
      <c r="E127" s="31" t="s">
        <v>155</v>
      </c>
      <c r="F127" s="32">
        <v>226</v>
      </c>
      <c r="G127" s="30" t="str">
        <f t="shared" si="268"/>
        <v>1226</v>
      </c>
    </row>
    <row r="128" spans="1:7" s="11" customFormat="1" hidden="1">
      <c r="A128" s="29">
        <v>1227</v>
      </c>
      <c r="B128" s="30" t="s">
        <v>553</v>
      </c>
      <c r="C128" s="31">
        <v>1</v>
      </c>
      <c r="D128" s="31"/>
      <c r="E128" s="31" t="s">
        <v>156</v>
      </c>
      <c r="F128" s="32">
        <v>227</v>
      </c>
      <c r="G128" s="30" t="str">
        <f t="shared" si="268"/>
        <v>1227</v>
      </c>
    </row>
    <row r="129" spans="1:7" s="11" customFormat="1" hidden="1">
      <c r="A129" s="29">
        <v>1228</v>
      </c>
      <c r="B129" s="30" t="s">
        <v>553</v>
      </c>
      <c r="C129" s="31">
        <v>1</v>
      </c>
      <c r="D129" s="31"/>
      <c r="E129" s="31" t="s">
        <v>157</v>
      </c>
      <c r="F129" s="32">
        <v>228</v>
      </c>
      <c r="G129" s="30" t="str">
        <f t="shared" si="268"/>
        <v>1228</v>
      </c>
    </row>
    <row r="130" spans="1:7" s="11" customFormat="1" hidden="1">
      <c r="A130" s="29">
        <v>1229</v>
      </c>
      <c r="B130" s="30" t="s">
        <v>553</v>
      </c>
      <c r="C130" s="31">
        <v>1</v>
      </c>
      <c r="D130" s="31"/>
      <c r="E130" s="31" t="s">
        <v>559</v>
      </c>
      <c r="F130" s="32">
        <v>229</v>
      </c>
      <c r="G130" s="30" t="str">
        <f t="shared" ref="G130:G193" si="269">CONCATENATE(C130,F130)</f>
        <v>1229</v>
      </c>
    </row>
    <row r="131" spans="1:7" s="11" customFormat="1" hidden="1">
      <c r="A131" s="29">
        <v>1230</v>
      </c>
      <c r="B131" s="30" t="s">
        <v>553</v>
      </c>
      <c r="C131" s="31">
        <v>1</v>
      </c>
      <c r="D131" s="31"/>
      <c r="E131" s="31" t="s">
        <v>158</v>
      </c>
      <c r="F131" s="32">
        <v>230</v>
      </c>
      <c r="G131" s="30" t="str">
        <f t="shared" si="269"/>
        <v>1230</v>
      </c>
    </row>
    <row r="132" spans="1:7" s="11" customFormat="1" hidden="1">
      <c r="A132" s="29">
        <v>1231</v>
      </c>
      <c r="B132" s="30" t="s">
        <v>553</v>
      </c>
      <c r="C132" s="31">
        <v>1</v>
      </c>
      <c r="D132" s="31" t="s">
        <v>159</v>
      </c>
      <c r="E132" s="31" t="s">
        <v>160</v>
      </c>
      <c r="F132" s="32">
        <v>231</v>
      </c>
      <c r="G132" s="30" t="str">
        <f t="shared" si="269"/>
        <v>1231</v>
      </c>
    </row>
    <row r="133" spans="1:7" s="11" customFormat="1" hidden="1">
      <c r="A133" s="29">
        <v>1232</v>
      </c>
      <c r="B133" s="30" t="s">
        <v>553</v>
      </c>
      <c r="C133" s="31">
        <v>1</v>
      </c>
      <c r="D133" s="31"/>
      <c r="E133" s="31" t="s">
        <v>161</v>
      </c>
      <c r="F133" s="32">
        <v>232</v>
      </c>
      <c r="G133" s="30" t="str">
        <f t="shared" si="269"/>
        <v>1232</v>
      </c>
    </row>
    <row r="134" spans="1:7" s="11" customFormat="1" hidden="1">
      <c r="A134" s="29">
        <v>1233</v>
      </c>
      <c r="B134" s="30" t="s">
        <v>553</v>
      </c>
      <c r="C134" s="31">
        <v>1</v>
      </c>
      <c r="D134" s="31"/>
      <c r="E134" s="31" t="s">
        <v>162</v>
      </c>
      <c r="F134" s="32">
        <v>233</v>
      </c>
      <c r="G134" s="30" t="str">
        <f t="shared" si="269"/>
        <v>1233</v>
      </c>
    </row>
    <row r="135" spans="1:7" s="11" customFormat="1" hidden="1">
      <c r="A135" s="29">
        <v>1234</v>
      </c>
      <c r="B135" s="30" t="s">
        <v>553</v>
      </c>
      <c r="C135" s="31">
        <v>1</v>
      </c>
      <c r="D135" s="31"/>
      <c r="E135" s="31" t="s">
        <v>163</v>
      </c>
      <c r="F135" s="32">
        <v>234</v>
      </c>
      <c r="G135" s="30" t="str">
        <f t="shared" si="269"/>
        <v>1234</v>
      </c>
    </row>
    <row r="136" spans="1:7" s="11" customFormat="1" hidden="1">
      <c r="A136" s="29">
        <v>1235</v>
      </c>
      <c r="B136" s="30" t="s">
        <v>553</v>
      </c>
      <c r="C136" s="31">
        <v>1</v>
      </c>
      <c r="D136" s="31"/>
      <c r="E136" s="31" t="s">
        <v>164</v>
      </c>
      <c r="F136" s="32">
        <v>235</v>
      </c>
      <c r="G136" s="30" t="str">
        <f t="shared" si="269"/>
        <v>1235</v>
      </c>
    </row>
    <row r="137" spans="1:7" s="11" customFormat="1" hidden="1">
      <c r="A137" s="29">
        <v>1236</v>
      </c>
      <c r="B137" s="30" t="s">
        <v>553</v>
      </c>
      <c r="C137" s="31">
        <v>1</v>
      </c>
      <c r="D137" s="31"/>
      <c r="E137" s="31" t="s">
        <v>165</v>
      </c>
      <c r="F137" s="32">
        <v>236</v>
      </c>
      <c r="G137" s="30" t="str">
        <f t="shared" si="269"/>
        <v>1236</v>
      </c>
    </row>
    <row r="138" spans="1:7" s="11" customFormat="1" hidden="1">
      <c r="A138" s="29">
        <v>1237</v>
      </c>
      <c r="B138" s="30" t="s">
        <v>553</v>
      </c>
      <c r="C138" s="31">
        <v>1</v>
      </c>
      <c r="D138" s="31"/>
      <c r="E138" s="31" t="s">
        <v>166</v>
      </c>
      <c r="F138" s="32">
        <v>237</v>
      </c>
      <c r="G138" s="30" t="str">
        <f t="shared" si="269"/>
        <v>1237</v>
      </c>
    </row>
    <row r="139" spans="1:7" s="11" customFormat="1" hidden="1">
      <c r="A139" s="29">
        <v>1238</v>
      </c>
      <c r="B139" s="30" t="s">
        <v>553</v>
      </c>
      <c r="C139" s="31">
        <v>1</v>
      </c>
      <c r="D139" s="31"/>
      <c r="E139" s="31" t="s">
        <v>167</v>
      </c>
      <c r="F139" s="32">
        <v>238</v>
      </c>
      <c r="G139" s="30" t="str">
        <f t="shared" si="269"/>
        <v>1238</v>
      </c>
    </row>
    <row r="140" spans="1:7" s="11" customFormat="1" hidden="1">
      <c r="A140" s="29">
        <v>1239</v>
      </c>
      <c r="B140" s="30" t="s">
        <v>553</v>
      </c>
      <c r="C140" s="31">
        <v>1</v>
      </c>
      <c r="D140" s="31"/>
      <c r="E140" s="31" t="s">
        <v>168</v>
      </c>
      <c r="F140" s="32">
        <v>239</v>
      </c>
      <c r="G140" s="30" t="str">
        <f t="shared" si="269"/>
        <v>1239</v>
      </c>
    </row>
    <row r="141" spans="1:7" s="11" customFormat="1" hidden="1">
      <c r="A141" s="29">
        <v>1240</v>
      </c>
      <c r="B141" s="30" t="s">
        <v>553</v>
      </c>
      <c r="C141" s="31">
        <v>1</v>
      </c>
      <c r="D141" s="31"/>
      <c r="E141" s="31" t="s">
        <v>169</v>
      </c>
      <c r="F141" s="32">
        <v>240</v>
      </c>
      <c r="G141" s="30" t="str">
        <f t="shared" si="269"/>
        <v>1240</v>
      </c>
    </row>
    <row r="142" spans="1:7" s="11" customFormat="1" hidden="1">
      <c r="A142" s="29">
        <v>1241</v>
      </c>
      <c r="B142" s="30" t="s">
        <v>553</v>
      </c>
      <c r="C142" s="31">
        <v>1</v>
      </c>
      <c r="D142" s="31"/>
      <c r="E142" s="31" t="s">
        <v>170</v>
      </c>
      <c r="F142" s="32">
        <v>241</v>
      </c>
      <c r="G142" s="30" t="str">
        <f t="shared" si="269"/>
        <v>1241</v>
      </c>
    </row>
    <row r="143" spans="1:7" s="11" customFormat="1" hidden="1">
      <c r="A143" s="29">
        <v>1242</v>
      </c>
      <c r="B143" s="30" t="s">
        <v>553</v>
      </c>
      <c r="C143" s="31">
        <v>1</v>
      </c>
      <c r="D143" s="31" t="s">
        <v>171</v>
      </c>
      <c r="E143" s="31" t="s">
        <v>172</v>
      </c>
      <c r="F143" s="32">
        <v>242</v>
      </c>
      <c r="G143" s="30" t="str">
        <f t="shared" si="269"/>
        <v>1242</v>
      </c>
    </row>
    <row r="144" spans="1:7" s="11" customFormat="1" hidden="1">
      <c r="A144" s="29">
        <v>1243</v>
      </c>
      <c r="B144" s="30" t="s">
        <v>553</v>
      </c>
      <c r="C144" s="31">
        <v>1</v>
      </c>
      <c r="D144" s="31"/>
      <c r="E144" s="31" t="s">
        <v>173</v>
      </c>
      <c r="F144" s="32">
        <v>243</v>
      </c>
      <c r="G144" s="30" t="str">
        <f t="shared" si="269"/>
        <v>1243</v>
      </c>
    </row>
    <row r="145" spans="1:7" s="11" customFormat="1" hidden="1">
      <c r="A145" s="29">
        <v>1244</v>
      </c>
      <c r="B145" s="30" t="s">
        <v>553</v>
      </c>
      <c r="C145" s="31">
        <v>1</v>
      </c>
      <c r="D145" s="31"/>
      <c r="E145" s="31" t="s">
        <v>174</v>
      </c>
      <c r="F145" s="32">
        <v>244</v>
      </c>
      <c r="G145" s="30" t="str">
        <f t="shared" si="269"/>
        <v>1244</v>
      </c>
    </row>
    <row r="146" spans="1:7" s="11" customFormat="1" hidden="1">
      <c r="A146" s="29">
        <v>1245</v>
      </c>
      <c r="B146" s="30" t="s">
        <v>553</v>
      </c>
      <c r="C146" s="31">
        <v>1</v>
      </c>
      <c r="D146" s="31"/>
      <c r="E146" s="31" t="s">
        <v>175</v>
      </c>
      <c r="F146" s="32">
        <v>245</v>
      </c>
      <c r="G146" s="30" t="str">
        <f t="shared" si="269"/>
        <v>1245</v>
      </c>
    </row>
    <row r="147" spans="1:7" s="11" customFormat="1" hidden="1">
      <c r="A147" s="29">
        <v>1246</v>
      </c>
      <c r="B147" s="30" t="s">
        <v>553</v>
      </c>
      <c r="C147" s="31">
        <v>1</v>
      </c>
      <c r="D147" s="31"/>
      <c r="E147" s="31" t="s">
        <v>176</v>
      </c>
      <c r="F147" s="32">
        <v>246</v>
      </c>
      <c r="G147" s="30" t="str">
        <f t="shared" si="269"/>
        <v>1246</v>
      </c>
    </row>
    <row r="148" spans="1:7" s="11" customFormat="1" hidden="1">
      <c r="A148" s="29">
        <v>1247</v>
      </c>
      <c r="B148" s="30" t="s">
        <v>553</v>
      </c>
      <c r="C148" s="31">
        <v>1</v>
      </c>
      <c r="D148" s="31"/>
      <c r="E148" s="31" t="s">
        <v>177</v>
      </c>
      <c r="F148" s="32">
        <v>247</v>
      </c>
      <c r="G148" s="30" t="str">
        <f t="shared" si="269"/>
        <v>1247</v>
      </c>
    </row>
    <row r="149" spans="1:7" s="11" customFormat="1" hidden="1">
      <c r="A149" s="29">
        <v>1248</v>
      </c>
      <c r="B149" s="30" t="s">
        <v>553</v>
      </c>
      <c r="C149" s="31">
        <v>1</v>
      </c>
      <c r="D149" s="31"/>
      <c r="E149" s="31" t="s">
        <v>178</v>
      </c>
      <c r="F149" s="32">
        <v>248</v>
      </c>
      <c r="G149" s="30" t="str">
        <f t="shared" si="269"/>
        <v>1248</v>
      </c>
    </row>
    <row r="150" spans="1:7" s="11" customFormat="1" hidden="1">
      <c r="A150" s="29">
        <v>1301</v>
      </c>
      <c r="B150" s="30" t="s">
        <v>553</v>
      </c>
      <c r="C150" s="31">
        <v>1</v>
      </c>
      <c r="D150" s="31" t="s">
        <v>560</v>
      </c>
      <c r="E150" s="31" t="s">
        <v>179</v>
      </c>
      <c r="F150" s="33" t="s">
        <v>561</v>
      </c>
      <c r="G150" s="30" t="str">
        <f t="shared" si="269"/>
        <v>1301</v>
      </c>
    </row>
    <row r="151" spans="1:7" s="11" customFormat="1" hidden="1">
      <c r="A151" s="29">
        <v>1501</v>
      </c>
      <c r="B151" s="30" t="s">
        <v>553</v>
      </c>
      <c r="C151" s="31">
        <v>1</v>
      </c>
      <c r="D151" s="31" t="s">
        <v>17</v>
      </c>
      <c r="E151" s="31" t="s">
        <v>180</v>
      </c>
      <c r="F151" s="32">
        <v>501</v>
      </c>
      <c r="G151" s="30" t="str">
        <f t="shared" si="269"/>
        <v>1501</v>
      </c>
    </row>
    <row r="152" spans="1:7" s="11" customFormat="1" hidden="1">
      <c r="A152" s="29">
        <v>1502</v>
      </c>
      <c r="B152" s="30" t="s">
        <v>553</v>
      </c>
      <c r="C152" s="31">
        <v>1</v>
      </c>
      <c r="D152" s="31"/>
      <c r="E152" s="31" t="s">
        <v>181</v>
      </c>
      <c r="F152" s="32">
        <v>502</v>
      </c>
      <c r="G152" s="30" t="str">
        <f t="shared" si="269"/>
        <v>1502</v>
      </c>
    </row>
    <row r="153" spans="1:7" s="11" customFormat="1" hidden="1">
      <c r="A153" s="29">
        <v>1503</v>
      </c>
      <c r="B153" s="30" t="s">
        <v>553</v>
      </c>
      <c r="C153" s="31">
        <v>1</v>
      </c>
      <c r="D153" s="31"/>
      <c r="E153" s="31" t="s">
        <v>182</v>
      </c>
      <c r="F153" s="32">
        <v>503</v>
      </c>
      <c r="G153" s="30" t="str">
        <f t="shared" si="269"/>
        <v>1503</v>
      </c>
    </row>
    <row r="154" spans="1:7" s="11" customFormat="1" hidden="1">
      <c r="A154" s="29">
        <v>1504</v>
      </c>
      <c r="B154" s="30" t="s">
        <v>553</v>
      </c>
      <c r="C154" s="31">
        <v>1</v>
      </c>
      <c r="D154" s="31" t="s">
        <v>183</v>
      </c>
      <c r="E154" s="31" t="s">
        <v>184</v>
      </c>
      <c r="F154" s="32">
        <v>504</v>
      </c>
      <c r="G154" s="30" t="str">
        <f t="shared" si="269"/>
        <v>1504</v>
      </c>
    </row>
    <row r="155" spans="1:7" s="11" customFormat="1" hidden="1">
      <c r="A155" s="29">
        <v>1505</v>
      </c>
      <c r="B155" s="30" t="s">
        <v>557</v>
      </c>
      <c r="C155" s="31">
        <v>1</v>
      </c>
      <c r="D155" s="31"/>
      <c r="E155" s="31" t="s">
        <v>185</v>
      </c>
      <c r="F155" s="32">
        <v>505</v>
      </c>
      <c r="G155" s="30" t="str">
        <f t="shared" si="269"/>
        <v>1505</v>
      </c>
    </row>
    <row r="156" spans="1:7" s="11" customFormat="1" hidden="1">
      <c r="A156" s="29">
        <v>1506</v>
      </c>
      <c r="B156" s="30" t="s">
        <v>553</v>
      </c>
      <c r="C156" s="31">
        <v>1</v>
      </c>
      <c r="D156" s="31"/>
      <c r="E156" s="31" t="s">
        <v>186</v>
      </c>
      <c r="F156" s="32">
        <v>506</v>
      </c>
      <c r="G156" s="30" t="str">
        <f t="shared" si="269"/>
        <v>1506</v>
      </c>
    </row>
    <row r="157" spans="1:7" s="11" customFormat="1" hidden="1">
      <c r="A157" s="29">
        <v>1507</v>
      </c>
      <c r="B157" s="30" t="s">
        <v>558</v>
      </c>
      <c r="C157" s="31">
        <v>1</v>
      </c>
      <c r="D157" s="31"/>
      <c r="E157" s="31" t="s">
        <v>187</v>
      </c>
      <c r="F157" s="32">
        <v>507</v>
      </c>
      <c r="G157" s="30" t="str">
        <f t="shared" si="269"/>
        <v>1507</v>
      </c>
    </row>
    <row r="158" spans="1:7" s="11" customFormat="1" hidden="1">
      <c r="A158" s="29">
        <v>1508</v>
      </c>
      <c r="B158" s="30" t="s">
        <v>553</v>
      </c>
      <c r="C158" s="31">
        <v>1</v>
      </c>
      <c r="D158" s="31" t="s">
        <v>39</v>
      </c>
      <c r="E158" s="31" t="s">
        <v>188</v>
      </c>
      <c r="F158" s="32">
        <v>508</v>
      </c>
      <c r="G158" s="30" t="str">
        <f t="shared" si="269"/>
        <v>1508</v>
      </c>
    </row>
    <row r="159" spans="1:7" s="11" customFormat="1" hidden="1">
      <c r="A159" s="29">
        <v>1509</v>
      </c>
      <c r="B159" s="30" t="s">
        <v>558</v>
      </c>
      <c r="C159" s="31">
        <v>1</v>
      </c>
      <c r="D159" s="31"/>
      <c r="E159" s="31" t="s">
        <v>189</v>
      </c>
      <c r="F159" s="32">
        <v>509</v>
      </c>
      <c r="G159" s="30" t="str">
        <f t="shared" si="269"/>
        <v>1509</v>
      </c>
    </row>
    <row r="160" spans="1:7" s="11" customFormat="1" hidden="1">
      <c r="A160" s="29">
        <v>1510</v>
      </c>
      <c r="B160" s="30" t="s">
        <v>553</v>
      </c>
      <c r="C160" s="31">
        <v>1</v>
      </c>
      <c r="D160" s="31"/>
      <c r="E160" s="31" t="s">
        <v>190</v>
      </c>
      <c r="F160" s="32">
        <v>510</v>
      </c>
      <c r="G160" s="30" t="str">
        <f t="shared" si="269"/>
        <v>1510</v>
      </c>
    </row>
    <row r="161" spans="1:7" s="11" customFormat="1" hidden="1">
      <c r="A161" s="29">
        <v>1511</v>
      </c>
      <c r="B161" s="30" t="s">
        <v>553</v>
      </c>
      <c r="C161" s="31">
        <v>1</v>
      </c>
      <c r="D161" s="31"/>
      <c r="E161" s="31" t="s">
        <v>191</v>
      </c>
      <c r="F161" s="32">
        <v>511</v>
      </c>
      <c r="G161" s="30" t="str">
        <f t="shared" si="269"/>
        <v>1511</v>
      </c>
    </row>
    <row r="162" spans="1:7" s="11" customFormat="1" hidden="1">
      <c r="A162" s="29">
        <v>1512</v>
      </c>
      <c r="B162" s="30" t="s">
        <v>553</v>
      </c>
      <c r="C162" s="31">
        <v>1</v>
      </c>
      <c r="D162" s="31"/>
      <c r="E162" s="31" t="s">
        <v>192</v>
      </c>
      <c r="F162" s="32">
        <v>512</v>
      </c>
      <c r="G162" s="30" t="str">
        <f t="shared" si="269"/>
        <v>1512</v>
      </c>
    </row>
    <row r="163" spans="1:7" s="11" customFormat="1" hidden="1">
      <c r="A163" s="29">
        <v>1513</v>
      </c>
      <c r="B163" s="30" t="s">
        <v>558</v>
      </c>
      <c r="C163" s="31">
        <v>1</v>
      </c>
      <c r="D163" s="31" t="s">
        <v>193</v>
      </c>
      <c r="E163" s="31" t="s">
        <v>562</v>
      </c>
      <c r="F163" s="32">
        <v>513</v>
      </c>
      <c r="G163" s="30" t="str">
        <f t="shared" si="269"/>
        <v>1513</v>
      </c>
    </row>
    <row r="164" spans="1:7" s="11" customFormat="1" hidden="1">
      <c r="A164" s="29">
        <v>1514</v>
      </c>
      <c r="B164" s="30" t="s">
        <v>553</v>
      </c>
      <c r="C164" s="31">
        <v>1</v>
      </c>
      <c r="D164" s="31" t="s">
        <v>62</v>
      </c>
      <c r="E164" s="31" t="s">
        <v>194</v>
      </c>
      <c r="F164" s="32">
        <v>514</v>
      </c>
      <c r="G164" s="30" t="str">
        <f t="shared" si="269"/>
        <v>1514</v>
      </c>
    </row>
    <row r="165" spans="1:7" s="11" customFormat="1" hidden="1">
      <c r="A165" s="29">
        <v>1515</v>
      </c>
      <c r="B165" s="30" t="s">
        <v>557</v>
      </c>
      <c r="C165" s="31">
        <v>1</v>
      </c>
      <c r="D165" s="31"/>
      <c r="E165" s="31" t="s">
        <v>195</v>
      </c>
      <c r="F165" s="32">
        <v>515</v>
      </c>
      <c r="G165" s="30" t="str">
        <f t="shared" si="269"/>
        <v>1515</v>
      </c>
    </row>
    <row r="166" spans="1:7" s="11" customFormat="1" hidden="1">
      <c r="A166" s="29">
        <v>1516</v>
      </c>
      <c r="B166" s="30" t="s">
        <v>553</v>
      </c>
      <c r="C166" s="31">
        <v>1</v>
      </c>
      <c r="D166" s="31"/>
      <c r="E166" s="31" t="s">
        <v>196</v>
      </c>
      <c r="F166" s="32">
        <v>516</v>
      </c>
      <c r="G166" s="30" t="str">
        <f t="shared" si="269"/>
        <v>1516</v>
      </c>
    </row>
    <row r="167" spans="1:7" s="11" customFormat="1" hidden="1">
      <c r="A167" s="29">
        <v>1517</v>
      </c>
      <c r="B167" s="30" t="s">
        <v>553</v>
      </c>
      <c r="C167" s="31">
        <v>1</v>
      </c>
      <c r="D167" s="31" t="s">
        <v>197</v>
      </c>
      <c r="E167" s="31" t="s">
        <v>198</v>
      </c>
      <c r="F167" s="32">
        <v>517</v>
      </c>
      <c r="G167" s="30" t="str">
        <f t="shared" si="269"/>
        <v>1517</v>
      </c>
    </row>
    <row r="168" spans="1:7" s="11" customFormat="1" hidden="1">
      <c r="A168" s="29">
        <v>1518</v>
      </c>
      <c r="B168" s="30" t="s">
        <v>553</v>
      </c>
      <c r="C168" s="31">
        <v>1</v>
      </c>
      <c r="D168" s="31"/>
      <c r="E168" s="31" t="s">
        <v>199</v>
      </c>
      <c r="F168" s="32">
        <v>518</v>
      </c>
      <c r="G168" s="30" t="str">
        <f t="shared" si="269"/>
        <v>1518</v>
      </c>
    </row>
    <row r="169" spans="1:7" s="11" customFormat="1" hidden="1">
      <c r="A169" s="29">
        <v>1519</v>
      </c>
      <c r="B169" s="30" t="s">
        <v>553</v>
      </c>
      <c r="C169" s="31">
        <v>1</v>
      </c>
      <c r="D169" s="31" t="s">
        <v>88</v>
      </c>
      <c r="E169" s="31" t="s">
        <v>200</v>
      </c>
      <c r="F169" s="32">
        <v>519</v>
      </c>
      <c r="G169" s="30" t="str">
        <f t="shared" si="269"/>
        <v>1519</v>
      </c>
    </row>
    <row r="170" spans="1:7" s="11" customFormat="1" hidden="1">
      <c r="A170" s="29">
        <v>1520</v>
      </c>
      <c r="B170" s="30" t="s">
        <v>553</v>
      </c>
      <c r="C170" s="31">
        <v>1</v>
      </c>
      <c r="D170" s="31"/>
      <c r="E170" s="31" t="s">
        <v>201</v>
      </c>
      <c r="F170" s="32">
        <v>520</v>
      </c>
      <c r="G170" s="30" t="str">
        <f t="shared" si="269"/>
        <v>1520</v>
      </c>
    </row>
    <row r="171" spans="1:7" s="11" customFormat="1" hidden="1">
      <c r="A171" s="29">
        <v>1521</v>
      </c>
      <c r="B171" s="30" t="s">
        <v>558</v>
      </c>
      <c r="C171" s="31">
        <v>1</v>
      </c>
      <c r="D171" s="31" t="s">
        <v>99</v>
      </c>
      <c r="E171" s="31" t="s">
        <v>202</v>
      </c>
      <c r="F171" s="32">
        <v>521</v>
      </c>
      <c r="G171" s="30" t="str">
        <f t="shared" si="269"/>
        <v>1521</v>
      </c>
    </row>
    <row r="172" spans="1:7" s="11" customFormat="1" hidden="1">
      <c r="A172" s="29">
        <v>1522</v>
      </c>
      <c r="B172" s="30" t="s">
        <v>553</v>
      </c>
      <c r="C172" s="31">
        <v>1</v>
      </c>
      <c r="D172" s="31"/>
      <c r="E172" s="31" t="s">
        <v>203</v>
      </c>
      <c r="F172" s="32">
        <v>522</v>
      </c>
      <c r="G172" s="30" t="str">
        <f t="shared" si="269"/>
        <v>1522</v>
      </c>
    </row>
    <row r="173" spans="1:7" s="11" customFormat="1" hidden="1">
      <c r="A173" s="29">
        <v>1523</v>
      </c>
      <c r="B173" s="30" t="s">
        <v>557</v>
      </c>
      <c r="C173" s="31">
        <v>1</v>
      </c>
      <c r="D173" s="31"/>
      <c r="E173" s="31" t="s">
        <v>204</v>
      </c>
      <c r="F173" s="32">
        <v>523</v>
      </c>
      <c r="G173" s="30" t="str">
        <f t="shared" si="269"/>
        <v>1523</v>
      </c>
    </row>
    <row r="174" spans="1:7" s="11" customFormat="1" hidden="1">
      <c r="A174" s="29">
        <v>1524</v>
      </c>
      <c r="B174" s="30" t="s">
        <v>553</v>
      </c>
      <c r="C174" s="31">
        <v>1</v>
      </c>
      <c r="D174" s="31" t="s">
        <v>109</v>
      </c>
      <c r="E174" s="31" t="s">
        <v>205</v>
      </c>
      <c r="F174" s="32">
        <v>524</v>
      </c>
      <c r="G174" s="30" t="str">
        <f t="shared" si="269"/>
        <v>1524</v>
      </c>
    </row>
    <row r="175" spans="1:7" s="11" customFormat="1" hidden="1">
      <c r="A175" s="29">
        <v>1525</v>
      </c>
      <c r="B175" s="30" t="s">
        <v>558</v>
      </c>
      <c r="C175" s="31">
        <v>1</v>
      </c>
      <c r="D175" s="31"/>
      <c r="E175" s="31" t="s">
        <v>206</v>
      </c>
      <c r="F175" s="32">
        <v>525</v>
      </c>
      <c r="G175" s="30" t="str">
        <f t="shared" si="269"/>
        <v>1525</v>
      </c>
    </row>
    <row r="176" spans="1:7" s="11" customFormat="1" hidden="1">
      <c r="A176" s="29">
        <v>1526</v>
      </c>
      <c r="B176" s="30" t="s">
        <v>553</v>
      </c>
      <c r="C176" s="31">
        <v>1</v>
      </c>
      <c r="D176" s="31" t="s">
        <v>118</v>
      </c>
      <c r="E176" s="31" t="s">
        <v>207</v>
      </c>
      <c r="F176" s="32">
        <v>526</v>
      </c>
      <c r="G176" s="30" t="str">
        <f t="shared" si="269"/>
        <v>1526</v>
      </c>
    </row>
    <row r="177" spans="1:7" s="11" customFormat="1" hidden="1">
      <c r="A177" s="29">
        <v>1527</v>
      </c>
      <c r="B177" s="30" t="s">
        <v>558</v>
      </c>
      <c r="C177" s="31">
        <v>1</v>
      </c>
      <c r="D177" s="31"/>
      <c r="E177" s="31" t="s">
        <v>208</v>
      </c>
      <c r="F177" s="32">
        <v>527</v>
      </c>
      <c r="G177" s="30" t="str">
        <f t="shared" si="269"/>
        <v>1527</v>
      </c>
    </row>
    <row r="178" spans="1:7" s="11" customFormat="1" hidden="1">
      <c r="A178" s="29">
        <v>1528</v>
      </c>
      <c r="B178" s="30" t="s">
        <v>553</v>
      </c>
      <c r="C178" s="31">
        <v>1</v>
      </c>
      <c r="D178" s="31"/>
      <c r="E178" s="31" t="s">
        <v>209</v>
      </c>
      <c r="F178" s="32">
        <v>528</v>
      </c>
      <c r="G178" s="30" t="str">
        <f t="shared" si="269"/>
        <v>1528</v>
      </c>
    </row>
    <row r="179" spans="1:7" s="11" customFormat="1" hidden="1">
      <c r="A179" s="29">
        <v>1529</v>
      </c>
      <c r="B179" s="30" t="s">
        <v>558</v>
      </c>
      <c r="C179" s="31">
        <v>1</v>
      </c>
      <c r="D179" s="31" t="s">
        <v>137</v>
      </c>
      <c r="E179" s="31" t="s">
        <v>210</v>
      </c>
      <c r="F179" s="32">
        <v>529</v>
      </c>
      <c r="G179" s="30" t="str">
        <f t="shared" si="269"/>
        <v>1529</v>
      </c>
    </row>
    <row r="180" spans="1:7" s="11" customFormat="1" hidden="1">
      <c r="A180" s="29">
        <v>1530</v>
      </c>
      <c r="B180" s="30" t="s">
        <v>553</v>
      </c>
      <c r="C180" s="31">
        <v>1</v>
      </c>
      <c r="D180" s="31" t="s">
        <v>145</v>
      </c>
      <c r="E180" s="31" t="s">
        <v>211</v>
      </c>
      <c r="F180" s="32">
        <v>530</v>
      </c>
      <c r="G180" s="30" t="str">
        <f t="shared" si="269"/>
        <v>1530</v>
      </c>
    </row>
    <row r="181" spans="1:7" s="11" customFormat="1" hidden="1">
      <c r="A181" s="29">
        <v>1531</v>
      </c>
      <c r="B181" s="30" t="s">
        <v>553</v>
      </c>
      <c r="C181" s="31">
        <v>1</v>
      </c>
      <c r="D181" s="31" t="s">
        <v>151</v>
      </c>
      <c r="E181" s="31" t="s">
        <v>212</v>
      </c>
      <c r="F181" s="32">
        <v>531</v>
      </c>
      <c r="G181" s="30" t="str">
        <f t="shared" si="269"/>
        <v>1531</v>
      </c>
    </row>
    <row r="182" spans="1:7" s="11" customFormat="1" hidden="1">
      <c r="A182" s="29">
        <v>1532</v>
      </c>
      <c r="B182" s="30" t="s">
        <v>553</v>
      </c>
      <c r="C182" s="31">
        <v>1</v>
      </c>
      <c r="D182" s="31"/>
      <c r="E182" s="31" t="s">
        <v>213</v>
      </c>
      <c r="F182" s="32">
        <v>532</v>
      </c>
      <c r="G182" s="30" t="str">
        <f>CONCATENATE(C182,F182)</f>
        <v>1532</v>
      </c>
    </row>
    <row r="183" spans="1:7" s="11" customFormat="1" hidden="1">
      <c r="A183" s="29">
        <v>1533</v>
      </c>
      <c r="B183" s="30" t="s">
        <v>553</v>
      </c>
      <c r="C183" s="31">
        <v>1</v>
      </c>
      <c r="D183" s="31" t="s">
        <v>159</v>
      </c>
      <c r="E183" s="31" t="s">
        <v>214</v>
      </c>
      <c r="F183" s="32">
        <v>533</v>
      </c>
      <c r="G183" s="30" t="str">
        <f t="shared" si="269"/>
        <v>1533</v>
      </c>
    </row>
    <row r="184" spans="1:7" s="11" customFormat="1" hidden="1">
      <c r="A184" s="29">
        <v>2101</v>
      </c>
      <c r="B184" s="30" t="s">
        <v>563</v>
      </c>
      <c r="C184" s="31">
        <v>2</v>
      </c>
      <c r="D184" s="31" t="s">
        <v>215</v>
      </c>
      <c r="E184" s="31" t="s">
        <v>216</v>
      </c>
      <c r="F184" s="32">
        <v>101</v>
      </c>
      <c r="G184" s="30" t="str">
        <f>CONCATENATE(C184,F184)</f>
        <v>2101</v>
      </c>
    </row>
    <row r="185" spans="1:7" s="11" customFormat="1" hidden="1">
      <c r="A185" s="29">
        <v>2102</v>
      </c>
      <c r="B185" s="30" t="s">
        <v>563</v>
      </c>
      <c r="C185" s="31">
        <v>2</v>
      </c>
      <c r="D185" s="31"/>
      <c r="E185" s="31" t="s">
        <v>217</v>
      </c>
      <c r="F185" s="32">
        <v>102</v>
      </c>
      <c r="G185" s="30" t="str">
        <f t="shared" si="269"/>
        <v>2102</v>
      </c>
    </row>
    <row r="186" spans="1:7" s="11" customFormat="1" hidden="1">
      <c r="A186" s="29">
        <v>2103</v>
      </c>
      <c r="B186" s="30" t="s">
        <v>563</v>
      </c>
      <c r="C186" s="31">
        <v>2</v>
      </c>
      <c r="D186" s="31"/>
      <c r="E186" s="31" t="s">
        <v>218</v>
      </c>
      <c r="F186" s="32">
        <v>103</v>
      </c>
      <c r="G186" s="30" t="str">
        <f t="shared" si="269"/>
        <v>2103</v>
      </c>
    </row>
    <row r="187" spans="1:7" s="11" customFormat="1" hidden="1">
      <c r="A187" s="29">
        <v>2104</v>
      </c>
      <c r="B187" s="30" t="s">
        <v>563</v>
      </c>
      <c r="C187" s="31">
        <v>2</v>
      </c>
      <c r="D187" s="31"/>
      <c r="E187" s="31" t="s">
        <v>219</v>
      </c>
      <c r="F187" s="32">
        <v>104</v>
      </c>
      <c r="G187" s="30" t="str">
        <f t="shared" si="269"/>
        <v>2104</v>
      </c>
    </row>
    <row r="188" spans="1:7" s="11" customFormat="1" hidden="1">
      <c r="A188" s="29">
        <v>2105</v>
      </c>
      <c r="B188" s="30" t="s">
        <v>563</v>
      </c>
      <c r="C188" s="31">
        <v>2</v>
      </c>
      <c r="D188" s="31"/>
      <c r="E188" s="31" t="s">
        <v>220</v>
      </c>
      <c r="F188" s="32">
        <v>105</v>
      </c>
      <c r="G188" s="30" t="str">
        <f t="shared" si="269"/>
        <v>2105</v>
      </c>
    </row>
    <row r="189" spans="1:7" s="11" customFormat="1" hidden="1">
      <c r="A189" s="29">
        <v>2106</v>
      </c>
      <c r="B189" s="30" t="s">
        <v>563</v>
      </c>
      <c r="C189" s="31">
        <v>2</v>
      </c>
      <c r="D189" s="31"/>
      <c r="E189" s="31" t="s">
        <v>221</v>
      </c>
      <c r="F189" s="32">
        <v>106</v>
      </c>
      <c r="G189" s="30" t="str">
        <f t="shared" si="269"/>
        <v>2106</v>
      </c>
    </row>
    <row r="190" spans="1:7" s="11" customFormat="1" hidden="1">
      <c r="A190" s="29">
        <v>2107</v>
      </c>
      <c r="B190" s="30" t="s">
        <v>563</v>
      </c>
      <c r="C190" s="31">
        <v>2</v>
      </c>
      <c r="D190" s="31"/>
      <c r="E190" s="31" t="s">
        <v>222</v>
      </c>
      <c r="F190" s="32">
        <v>107</v>
      </c>
      <c r="G190" s="30" t="str">
        <f t="shared" si="269"/>
        <v>2107</v>
      </c>
    </row>
    <row r="191" spans="1:7" s="11" customFormat="1" hidden="1">
      <c r="A191" s="29">
        <v>2108</v>
      </c>
      <c r="B191" s="30" t="s">
        <v>563</v>
      </c>
      <c r="C191" s="31">
        <v>2</v>
      </c>
      <c r="D191" s="31"/>
      <c r="E191" s="31" t="s">
        <v>223</v>
      </c>
      <c r="F191" s="32">
        <v>108</v>
      </c>
      <c r="G191" s="30" t="str">
        <f t="shared" si="269"/>
        <v>2108</v>
      </c>
    </row>
    <row r="192" spans="1:7" s="11" customFormat="1" hidden="1">
      <c r="A192" s="29">
        <v>2109</v>
      </c>
      <c r="B192" s="30" t="s">
        <v>563</v>
      </c>
      <c r="C192" s="31">
        <v>2</v>
      </c>
      <c r="D192" s="31"/>
      <c r="E192" s="31" t="s">
        <v>224</v>
      </c>
      <c r="F192" s="32">
        <v>109</v>
      </c>
      <c r="G192" s="30" t="str">
        <f t="shared" si="269"/>
        <v>2109</v>
      </c>
    </row>
    <row r="193" spans="1:13" hidden="1">
      <c r="A193" s="29">
        <v>2110</v>
      </c>
      <c r="B193" s="30" t="s">
        <v>563</v>
      </c>
      <c r="C193" s="31">
        <v>2</v>
      </c>
      <c r="D193" s="31"/>
      <c r="E193" s="31" t="s">
        <v>225</v>
      </c>
      <c r="F193" s="32">
        <v>110</v>
      </c>
      <c r="G193" s="30" t="str">
        <f t="shared" si="269"/>
        <v>2110</v>
      </c>
      <c r="H193" s="11"/>
      <c r="L193" s="11"/>
      <c r="M193" s="11"/>
    </row>
    <row r="194" spans="1:13" hidden="1">
      <c r="A194" s="29">
        <v>2111</v>
      </c>
      <c r="B194" s="30" t="s">
        <v>591</v>
      </c>
      <c r="C194" s="31">
        <v>2</v>
      </c>
      <c r="D194" s="31"/>
      <c r="E194" s="31" t="s">
        <v>592</v>
      </c>
      <c r="F194" s="32">
        <v>111</v>
      </c>
      <c r="G194" s="30" t="str">
        <f>CONCATENATE(C194,F194)</f>
        <v>2111</v>
      </c>
      <c r="H194" s="11"/>
      <c r="L194" s="11"/>
      <c r="M194" s="11"/>
    </row>
    <row r="195" spans="1:13" hidden="1">
      <c r="A195" s="29">
        <v>2112</v>
      </c>
      <c r="B195" s="30" t="s">
        <v>563</v>
      </c>
      <c r="C195" s="31">
        <v>2</v>
      </c>
      <c r="D195" s="31" t="s">
        <v>226</v>
      </c>
      <c r="E195" s="31" t="s">
        <v>227</v>
      </c>
      <c r="F195" s="32">
        <v>112</v>
      </c>
      <c r="G195" s="30" t="str">
        <f t="shared" ref="G195:G234" si="270">CONCATENATE(C195,F195)</f>
        <v>2112</v>
      </c>
      <c r="H195" s="11"/>
      <c r="L195" s="11"/>
      <c r="M195" s="11"/>
    </row>
    <row r="196" spans="1:13" hidden="1">
      <c r="A196" s="29">
        <v>2113</v>
      </c>
      <c r="B196" s="30" t="s">
        <v>563</v>
      </c>
      <c r="C196" s="31">
        <v>2</v>
      </c>
      <c r="D196" s="31"/>
      <c r="E196" s="31" t="s">
        <v>228</v>
      </c>
      <c r="F196" s="32">
        <v>113</v>
      </c>
      <c r="G196" s="30" t="str">
        <f t="shared" si="270"/>
        <v>2113</v>
      </c>
      <c r="H196" s="11"/>
      <c r="L196" s="11"/>
      <c r="M196" s="11"/>
    </row>
    <row r="197" spans="1:13" hidden="1">
      <c r="A197" s="29">
        <v>2114</v>
      </c>
      <c r="B197" s="30" t="s">
        <v>563</v>
      </c>
      <c r="C197" s="31">
        <v>2</v>
      </c>
      <c r="D197" s="31"/>
      <c r="E197" s="31" t="s">
        <v>229</v>
      </c>
      <c r="F197" s="32">
        <v>114</v>
      </c>
      <c r="G197" s="30" t="str">
        <f t="shared" si="270"/>
        <v>2114</v>
      </c>
      <c r="H197" s="11"/>
      <c r="L197" s="11"/>
      <c r="M197" s="11"/>
    </row>
    <row r="198" spans="1:13" hidden="1">
      <c r="A198" s="29">
        <v>2115</v>
      </c>
      <c r="B198" s="30" t="s">
        <v>563</v>
      </c>
      <c r="C198" s="31">
        <v>2</v>
      </c>
      <c r="D198" s="31"/>
      <c r="E198" s="31" t="s">
        <v>230</v>
      </c>
      <c r="F198" s="32">
        <v>115</v>
      </c>
      <c r="G198" s="30" t="str">
        <f t="shared" si="270"/>
        <v>2115</v>
      </c>
      <c r="H198" s="11"/>
      <c r="L198" s="11"/>
      <c r="M198" s="11"/>
    </row>
    <row r="199" spans="1:13" hidden="1">
      <c r="A199" s="29">
        <v>2116</v>
      </c>
      <c r="B199" s="30" t="s">
        <v>563</v>
      </c>
      <c r="C199" s="31">
        <v>2</v>
      </c>
      <c r="D199" s="31"/>
      <c r="E199" s="31" t="s">
        <v>231</v>
      </c>
      <c r="F199" s="32">
        <v>116</v>
      </c>
      <c r="G199" s="30" t="str">
        <f t="shared" si="270"/>
        <v>2116</v>
      </c>
      <c r="H199" s="11"/>
      <c r="L199" s="11"/>
      <c r="M199" s="11"/>
    </row>
    <row r="200" spans="1:13" hidden="1">
      <c r="A200" s="29">
        <v>2117</v>
      </c>
      <c r="B200" s="30" t="s">
        <v>563</v>
      </c>
      <c r="C200" s="31">
        <v>2</v>
      </c>
      <c r="D200" s="31" t="s">
        <v>232</v>
      </c>
      <c r="E200" s="31" t="s">
        <v>233</v>
      </c>
      <c r="F200" s="32">
        <v>117</v>
      </c>
      <c r="G200" s="30" t="str">
        <f t="shared" si="270"/>
        <v>2117</v>
      </c>
      <c r="H200" s="11"/>
      <c r="L200" s="11"/>
      <c r="M200" s="11"/>
    </row>
    <row r="201" spans="1:13" hidden="1">
      <c r="A201" s="29">
        <v>2118</v>
      </c>
      <c r="B201" s="30" t="s">
        <v>563</v>
      </c>
      <c r="C201" s="31">
        <v>2</v>
      </c>
      <c r="D201" s="31"/>
      <c r="E201" s="31" t="s">
        <v>234</v>
      </c>
      <c r="F201" s="32">
        <v>118</v>
      </c>
      <c r="G201" s="30" t="str">
        <f t="shared" si="270"/>
        <v>2118</v>
      </c>
      <c r="H201" s="11"/>
      <c r="L201" s="11"/>
      <c r="M201" s="11"/>
    </row>
    <row r="202" spans="1:13" hidden="1">
      <c r="A202" s="29">
        <v>2119</v>
      </c>
      <c r="B202" s="30" t="s">
        <v>563</v>
      </c>
      <c r="C202" s="31">
        <v>2</v>
      </c>
      <c r="D202" s="31"/>
      <c r="E202" s="31" t="s">
        <v>235</v>
      </c>
      <c r="F202" s="32">
        <v>119</v>
      </c>
      <c r="G202" s="30" t="str">
        <f t="shared" si="270"/>
        <v>2119</v>
      </c>
      <c r="H202" s="11"/>
      <c r="L202" s="11"/>
      <c r="M202" s="11"/>
    </row>
    <row r="203" spans="1:13" hidden="1">
      <c r="A203" s="29">
        <v>2120</v>
      </c>
      <c r="B203" s="30" t="s">
        <v>563</v>
      </c>
      <c r="C203" s="31">
        <v>2</v>
      </c>
      <c r="D203" s="31"/>
      <c r="E203" s="31" t="s">
        <v>236</v>
      </c>
      <c r="F203" s="32">
        <v>120</v>
      </c>
      <c r="G203" s="30" t="str">
        <f t="shared" si="270"/>
        <v>2120</v>
      </c>
      <c r="H203" s="11"/>
      <c r="L203" s="11"/>
      <c r="M203" s="11"/>
    </row>
    <row r="204" spans="1:13" hidden="1">
      <c r="A204" s="29">
        <v>2121</v>
      </c>
      <c r="B204" s="30" t="s">
        <v>563</v>
      </c>
      <c r="C204" s="31">
        <v>2</v>
      </c>
      <c r="D204" s="31"/>
      <c r="E204" s="31" t="s">
        <v>237</v>
      </c>
      <c r="F204" s="32">
        <v>121</v>
      </c>
      <c r="G204" s="30" t="str">
        <f t="shared" si="270"/>
        <v>2121</v>
      </c>
      <c r="H204" s="11"/>
      <c r="L204" s="11"/>
      <c r="M204" s="11"/>
    </row>
    <row r="205" spans="1:13" hidden="1">
      <c r="A205" s="29">
        <v>2122</v>
      </c>
      <c r="B205" s="30" t="s">
        <v>563</v>
      </c>
      <c r="C205" s="31">
        <v>2</v>
      </c>
      <c r="D205" s="31"/>
      <c r="E205" s="31" t="s">
        <v>238</v>
      </c>
      <c r="F205" s="32">
        <v>122</v>
      </c>
      <c r="G205" s="30" t="str">
        <f t="shared" si="270"/>
        <v>2122</v>
      </c>
      <c r="H205" s="11"/>
      <c r="L205" s="11"/>
      <c r="M205" s="11"/>
    </row>
    <row r="206" spans="1:13" hidden="1">
      <c r="A206" s="29">
        <v>2123</v>
      </c>
      <c r="B206" s="30" t="s">
        <v>563</v>
      </c>
      <c r="C206" s="31">
        <v>2</v>
      </c>
      <c r="D206" s="31"/>
      <c r="E206" s="31" t="s">
        <v>239</v>
      </c>
      <c r="F206" s="32">
        <v>123</v>
      </c>
      <c r="G206" s="30" t="str">
        <f t="shared" si="270"/>
        <v>2123</v>
      </c>
      <c r="H206" s="11"/>
      <c r="L206" s="11"/>
      <c r="M206" s="11"/>
    </row>
    <row r="207" spans="1:13" hidden="1">
      <c r="A207" s="29">
        <v>2124</v>
      </c>
      <c r="B207" s="30" t="s">
        <v>563</v>
      </c>
      <c r="C207" s="31">
        <v>2</v>
      </c>
      <c r="D207" s="31"/>
      <c r="E207" s="31" t="s">
        <v>240</v>
      </c>
      <c r="F207" s="32">
        <v>124</v>
      </c>
      <c r="G207" s="30" t="str">
        <f t="shared" si="270"/>
        <v>2124</v>
      </c>
      <c r="H207" s="11"/>
      <c r="L207" s="11"/>
      <c r="M207" s="11"/>
    </row>
    <row r="208" spans="1:13" hidden="1">
      <c r="A208" s="29">
        <v>2125</v>
      </c>
      <c r="B208" s="30" t="s">
        <v>563</v>
      </c>
      <c r="C208" s="31">
        <v>2</v>
      </c>
      <c r="D208" s="31" t="s">
        <v>241</v>
      </c>
      <c r="E208" s="31" t="s">
        <v>242</v>
      </c>
      <c r="F208" s="32">
        <v>125</v>
      </c>
      <c r="G208" s="30" t="str">
        <f t="shared" si="270"/>
        <v>2125</v>
      </c>
      <c r="H208" s="11"/>
      <c r="L208" s="11"/>
      <c r="M208" s="11"/>
    </row>
    <row r="209" spans="1:13" hidden="1">
      <c r="A209" s="29">
        <v>2126</v>
      </c>
      <c r="B209" s="30" t="s">
        <v>563</v>
      </c>
      <c r="C209" s="31">
        <v>2</v>
      </c>
      <c r="D209" s="31"/>
      <c r="E209" s="31" t="s">
        <v>243</v>
      </c>
      <c r="F209" s="32">
        <v>126</v>
      </c>
      <c r="G209" s="30" t="str">
        <f t="shared" si="270"/>
        <v>2126</v>
      </c>
      <c r="H209" s="11"/>
      <c r="L209" s="11"/>
      <c r="M209" s="11"/>
    </row>
    <row r="210" spans="1:13" hidden="1">
      <c r="A210" s="29">
        <v>2127</v>
      </c>
      <c r="B210" s="30" t="s">
        <v>563</v>
      </c>
      <c r="C210" s="31">
        <v>2</v>
      </c>
      <c r="D210" s="31"/>
      <c r="E210" s="31" t="s">
        <v>244</v>
      </c>
      <c r="F210" s="32">
        <v>127</v>
      </c>
      <c r="G210" s="30" t="str">
        <f t="shared" si="270"/>
        <v>2127</v>
      </c>
      <c r="H210" s="11"/>
      <c r="L210" s="11"/>
      <c r="M210" s="11"/>
    </row>
    <row r="211" spans="1:13" hidden="1">
      <c r="A211" s="29">
        <v>2128</v>
      </c>
      <c r="B211" s="30" t="s">
        <v>563</v>
      </c>
      <c r="C211" s="31">
        <v>2</v>
      </c>
      <c r="D211" s="31"/>
      <c r="E211" s="31" t="s">
        <v>245</v>
      </c>
      <c r="F211" s="32">
        <v>128</v>
      </c>
      <c r="G211" s="30" t="str">
        <f t="shared" si="270"/>
        <v>2128</v>
      </c>
      <c r="H211" s="11"/>
      <c r="L211" s="11"/>
      <c r="M211" s="11"/>
    </row>
    <row r="212" spans="1:13" hidden="1">
      <c r="A212" s="29">
        <v>2129</v>
      </c>
      <c r="B212" s="30" t="s">
        <v>563</v>
      </c>
      <c r="C212" s="31">
        <v>2</v>
      </c>
      <c r="D212" s="31"/>
      <c r="E212" s="31" t="s">
        <v>246</v>
      </c>
      <c r="F212" s="32">
        <v>129</v>
      </c>
      <c r="G212" s="30" t="str">
        <f t="shared" si="270"/>
        <v>2129</v>
      </c>
      <c r="H212" s="11"/>
      <c r="L212" s="11"/>
      <c r="M212" s="11"/>
    </row>
    <row r="213" spans="1:13" hidden="1">
      <c r="A213" s="29">
        <v>2130</v>
      </c>
      <c r="B213" s="30" t="s">
        <v>563</v>
      </c>
      <c r="C213" s="31">
        <v>2</v>
      </c>
      <c r="D213" s="31" t="s">
        <v>247</v>
      </c>
      <c r="E213" s="31" t="s">
        <v>248</v>
      </c>
      <c r="F213" s="32">
        <v>130</v>
      </c>
      <c r="G213" s="30" t="str">
        <f t="shared" si="270"/>
        <v>2130</v>
      </c>
      <c r="H213" s="11"/>
      <c r="L213" s="11"/>
      <c r="M213" s="11"/>
    </row>
    <row r="214" spans="1:13" hidden="1">
      <c r="A214" s="29">
        <v>2131</v>
      </c>
      <c r="B214" s="30" t="s">
        <v>563</v>
      </c>
      <c r="C214" s="31">
        <v>2</v>
      </c>
      <c r="D214" s="31"/>
      <c r="E214" s="31" t="s">
        <v>249</v>
      </c>
      <c r="F214" s="32">
        <v>131</v>
      </c>
      <c r="G214" s="30" t="str">
        <f t="shared" si="270"/>
        <v>2131</v>
      </c>
      <c r="H214" s="11"/>
      <c r="L214" s="11"/>
      <c r="M214" s="11"/>
    </row>
    <row r="215" spans="1:13" hidden="1">
      <c r="A215" s="29">
        <v>2132</v>
      </c>
      <c r="B215" s="30" t="s">
        <v>563</v>
      </c>
      <c r="C215" s="31">
        <v>2</v>
      </c>
      <c r="D215" s="31"/>
      <c r="E215" s="31" t="s">
        <v>250</v>
      </c>
      <c r="F215" s="32">
        <v>132</v>
      </c>
      <c r="G215" s="30" t="str">
        <f t="shared" si="270"/>
        <v>2132</v>
      </c>
      <c r="H215" s="11"/>
      <c r="L215" s="11"/>
      <c r="M215" s="11"/>
    </row>
    <row r="216" spans="1:13" hidden="1">
      <c r="A216" s="29">
        <v>2133</v>
      </c>
      <c r="B216" s="30" t="s">
        <v>563</v>
      </c>
      <c r="C216" s="31">
        <v>2</v>
      </c>
      <c r="D216" s="31"/>
      <c r="E216" s="31" t="s">
        <v>251</v>
      </c>
      <c r="F216" s="32">
        <v>133</v>
      </c>
      <c r="G216" s="30" t="str">
        <f t="shared" si="270"/>
        <v>2133</v>
      </c>
      <c r="H216" s="11"/>
      <c r="L216" s="11"/>
      <c r="M216" s="11"/>
    </row>
    <row r="217" spans="1:13" hidden="1">
      <c r="A217" s="29">
        <v>2134</v>
      </c>
      <c r="B217" s="30" t="s">
        <v>563</v>
      </c>
      <c r="C217" s="31">
        <v>2</v>
      </c>
      <c r="D217" s="31"/>
      <c r="E217" s="31" t="s">
        <v>252</v>
      </c>
      <c r="F217" s="32">
        <v>134</v>
      </c>
      <c r="G217" s="30" t="str">
        <f t="shared" si="270"/>
        <v>2134</v>
      </c>
      <c r="H217" s="11"/>
      <c r="L217" s="11"/>
      <c r="M217" s="11"/>
    </row>
    <row r="218" spans="1:13" hidden="1">
      <c r="A218" s="29">
        <v>2135</v>
      </c>
      <c r="B218" s="30" t="s">
        <v>563</v>
      </c>
      <c r="C218" s="31">
        <v>2</v>
      </c>
      <c r="D218" s="31"/>
      <c r="E218" s="31" t="s">
        <v>253</v>
      </c>
      <c r="F218" s="32">
        <v>135</v>
      </c>
      <c r="G218" s="30" t="str">
        <f t="shared" si="270"/>
        <v>2135</v>
      </c>
      <c r="H218" s="11"/>
      <c r="L218" s="11"/>
      <c r="M218" s="11"/>
    </row>
    <row r="219" spans="1:13" hidden="1">
      <c r="A219" s="29">
        <v>2136</v>
      </c>
      <c r="B219" s="30" t="s">
        <v>563</v>
      </c>
      <c r="C219" s="31">
        <v>2</v>
      </c>
      <c r="D219" s="31"/>
      <c r="E219" s="31" t="s">
        <v>254</v>
      </c>
      <c r="F219" s="32">
        <v>136</v>
      </c>
      <c r="G219" s="30" t="str">
        <f t="shared" si="270"/>
        <v>2136</v>
      </c>
      <c r="H219" s="11"/>
      <c r="L219" s="11"/>
      <c r="M219" s="11"/>
    </row>
    <row r="220" spans="1:13" hidden="1">
      <c r="A220" s="29">
        <v>2137</v>
      </c>
      <c r="B220" s="30" t="s">
        <v>563</v>
      </c>
      <c r="C220" s="31">
        <v>2</v>
      </c>
      <c r="D220" s="31"/>
      <c r="E220" s="31" t="s">
        <v>255</v>
      </c>
      <c r="F220" s="32">
        <v>137</v>
      </c>
      <c r="G220" s="30" t="str">
        <f t="shared" si="270"/>
        <v>2137</v>
      </c>
      <c r="H220" s="11"/>
      <c r="L220" s="11"/>
      <c r="M220" s="11"/>
    </row>
    <row r="221" spans="1:13" hidden="1">
      <c r="A221" s="29">
        <v>2138</v>
      </c>
      <c r="B221" s="30" t="s">
        <v>563</v>
      </c>
      <c r="C221" s="31">
        <v>2</v>
      </c>
      <c r="D221" s="31" t="s">
        <v>256</v>
      </c>
      <c r="E221" s="31" t="s">
        <v>257</v>
      </c>
      <c r="F221" s="32">
        <v>138</v>
      </c>
      <c r="G221" s="30" t="str">
        <f t="shared" si="270"/>
        <v>2138</v>
      </c>
      <c r="H221" s="11"/>
      <c r="L221" s="11"/>
      <c r="M221" s="11"/>
    </row>
    <row r="222" spans="1:13" hidden="1">
      <c r="A222" s="29">
        <v>2139</v>
      </c>
      <c r="B222" s="30" t="s">
        <v>563</v>
      </c>
      <c r="C222" s="31">
        <v>2</v>
      </c>
      <c r="D222" s="31"/>
      <c r="E222" s="31" t="s">
        <v>258</v>
      </c>
      <c r="F222" s="32">
        <v>139</v>
      </c>
      <c r="G222" s="30" t="str">
        <f t="shared" si="270"/>
        <v>2139</v>
      </c>
      <c r="H222" s="11"/>
      <c r="L222" s="11"/>
      <c r="M222" s="11"/>
    </row>
    <row r="223" spans="1:13" hidden="1">
      <c r="A223" s="29">
        <v>2140</v>
      </c>
      <c r="B223" s="30" t="s">
        <v>563</v>
      </c>
      <c r="C223" s="31">
        <v>2</v>
      </c>
      <c r="D223" s="31"/>
      <c r="E223" s="31" t="s">
        <v>259</v>
      </c>
      <c r="F223" s="32">
        <v>140</v>
      </c>
      <c r="G223" s="30" t="str">
        <f t="shared" si="270"/>
        <v>2140</v>
      </c>
      <c r="H223" s="11"/>
      <c r="L223" s="11"/>
      <c r="M223" s="11"/>
    </row>
    <row r="224" spans="1:13" hidden="1">
      <c r="A224" s="29">
        <v>2141</v>
      </c>
      <c r="B224" s="30" t="s">
        <v>563</v>
      </c>
      <c r="C224" s="31">
        <v>2</v>
      </c>
      <c r="D224" s="31"/>
      <c r="E224" s="31" t="s">
        <v>260</v>
      </c>
      <c r="F224" s="32">
        <v>141</v>
      </c>
      <c r="G224" s="30" t="str">
        <f t="shared" si="270"/>
        <v>2141</v>
      </c>
      <c r="H224" s="11"/>
      <c r="L224" s="11"/>
      <c r="M224" s="11"/>
    </row>
    <row r="225" spans="1:37" hidden="1">
      <c r="A225" s="29">
        <v>2142</v>
      </c>
      <c r="B225" s="30" t="s">
        <v>563</v>
      </c>
      <c r="C225" s="31">
        <v>2</v>
      </c>
      <c r="D225" s="31"/>
      <c r="E225" s="31" t="s">
        <v>261</v>
      </c>
      <c r="F225" s="32">
        <v>142</v>
      </c>
      <c r="G225" s="30" t="str">
        <f t="shared" si="270"/>
        <v>2142</v>
      </c>
      <c r="H225" s="11"/>
      <c r="L225" s="11"/>
      <c r="M225" s="11"/>
    </row>
    <row r="226" spans="1:37" hidden="1">
      <c r="A226" s="29">
        <v>2143</v>
      </c>
      <c r="B226" s="30" t="s">
        <v>563</v>
      </c>
      <c r="C226" s="31">
        <v>2</v>
      </c>
      <c r="D226" s="31"/>
      <c r="E226" s="31" t="s">
        <v>262</v>
      </c>
      <c r="F226" s="32">
        <v>143</v>
      </c>
      <c r="G226" s="30" t="str">
        <f t="shared" si="270"/>
        <v>2143</v>
      </c>
      <c r="H226" s="11"/>
      <c r="L226" s="11"/>
      <c r="M226" s="11"/>
    </row>
    <row r="227" spans="1:37" hidden="1">
      <c r="A227" s="29">
        <v>2144</v>
      </c>
      <c r="B227" s="30" t="s">
        <v>563</v>
      </c>
      <c r="C227" s="31">
        <v>2</v>
      </c>
      <c r="D227" s="31"/>
      <c r="E227" s="31" t="s">
        <v>263</v>
      </c>
      <c r="F227" s="32">
        <v>144</v>
      </c>
      <c r="G227" s="30" t="str">
        <f t="shared" si="270"/>
        <v>2144</v>
      </c>
      <c r="H227" s="11"/>
      <c r="L227" s="11"/>
      <c r="M227" s="11"/>
    </row>
    <row r="228" spans="1:37" hidden="1">
      <c r="A228" s="29">
        <v>2145</v>
      </c>
      <c r="B228" s="30" t="s">
        <v>563</v>
      </c>
      <c r="C228" s="31">
        <v>2</v>
      </c>
      <c r="D228" s="31"/>
      <c r="E228" s="31" t="s">
        <v>264</v>
      </c>
      <c r="F228" s="32">
        <v>145</v>
      </c>
      <c r="G228" s="30" t="str">
        <f t="shared" si="270"/>
        <v>2145</v>
      </c>
      <c r="H228" s="11"/>
      <c r="L228" s="11"/>
      <c r="M228" s="11"/>
    </row>
    <row r="229" spans="1:37" hidden="1">
      <c r="A229" s="29">
        <v>2146</v>
      </c>
      <c r="B229" s="30" t="s">
        <v>563</v>
      </c>
      <c r="C229" s="31">
        <v>2</v>
      </c>
      <c r="D229" s="31" t="s">
        <v>265</v>
      </c>
      <c r="E229" s="31" t="s">
        <v>266</v>
      </c>
      <c r="F229" s="32">
        <v>146</v>
      </c>
      <c r="G229" s="30" t="str">
        <f t="shared" si="270"/>
        <v>2146</v>
      </c>
      <c r="H229" s="11"/>
      <c r="L229" s="11"/>
      <c r="M229" s="11"/>
    </row>
    <row r="230" spans="1:37" hidden="1">
      <c r="A230" s="29">
        <v>2147</v>
      </c>
      <c r="B230" s="30" t="s">
        <v>563</v>
      </c>
      <c r="C230" s="31">
        <v>2</v>
      </c>
      <c r="D230" s="31"/>
      <c r="E230" s="31" t="s">
        <v>267</v>
      </c>
      <c r="F230" s="32">
        <v>147</v>
      </c>
      <c r="G230" s="30" t="str">
        <f t="shared" si="270"/>
        <v>2147</v>
      </c>
      <c r="H230" s="11"/>
      <c r="L230" s="11"/>
      <c r="M230" s="11"/>
    </row>
    <row r="231" spans="1:37" hidden="1">
      <c r="A231" s="29">
        <v>2148</v>
      </c>
      <c r="B231" s="30" t="s">
        <v>563</v>
      </c>
      <c r="C231" s="31">
        <v>2</v>
      </c>
      <c r="D231" s="31"/>
      <c r="E231" s="31" t="s">
        <v>268</v>
      </c>
      <c r="F231" s="32">
        <v>148</v>
      </c>
      <c r="G231" s="30" t="str">
        <f t="shared" si="270"/>
        <v>2148</v>
      </c>
      <c r="H231" s="11"/>
      <c r="L231" s="11"/>
      <c r="M231" s="11"/>
    </row>
    <row r="232" spans="1:37" hidden="1">
      <c r="A232" s="29">
        <v>2149</v>
      </c>
      <c r="B232" s="30" t="s">
        <v>563</v>
      </c>
      <c r="C232" s="31">
        <v>2</v>
      </c>
      <c r="D232" s="31"/>
      <c r="E232" s="31" t="s">
        <v>269</v>
      </c>
      <c r="F232" s="32">
        <v>149</v>
      </c>
      <c r="G232" s="30" t="str">
        <f t="shared" si="270"/>
        <v>2149</v>
      </c>
      <c r="H232" s="11"/>
      <c r="L232" s="11"/>
      <c r="M232" s="11"/>
    </row>
    <row r="233" spans="1:37" hidden="1">
      <c r="A233" s="29">
        <v>2150</v>
      </c>
      <c r="B233" s="30" t="s">
        <v>563</v>
      </c>
      <c r="C233" s="31">
        <v>2</v>
      </c>
      <c r="D233" s="31"/>
      <c r="E233" s="31" t="s">
        <v>270</v>
      </c>
      <c r="F233" s="32">
        <v>150</v>
      </c>
      <c r="G233" s="30" t="str">
        <f t="shared" si="270"/>
        <v>2150</v>
      </c>
      <c r="H233" s="11"/>
      <c r="L233" s="11"/>
      <c r="M233" s="11"/>
    </row>
    <row r="234" spans="1:37" hidden="1">
      <c r="A234" s="29">
        <v>2151</v>
      </c>
      <c r="B234" s="30" t="s">
        <v>563</v>
      </c>
      <c r="C234" s="31">
        <v>2</v>
      </c>
      <c r="D234" s="31"/>
      <c r="E234" s="31" t="s">
        <v>271</v>
      </c>
      <c r="F234" s="32">
        <v>151</v>
      </c>
      <c r="G234" s="30" t="str">
        <f t="shared" si="270"/>
        <v>2151</v>
      </c>
      <c r="H234" s="11"/>
      <c r="L234" s="11"/>
      <c r="M234" s="11"/>
    </row>
    <row r="235" spans="1:37" hidden="1">
      <c r="A235" s="29">
        <v>2152</v>
      </c>
      <c r="B235" s="30" t="s">
        <v>563</v>
      </c>
      <c r="C235" s="31">
        <v>2</v>
      </c>
      <c r="D235" s="31"/>
      <c r="E235" s="31" t="s">
        <v>272</v>
      </c>
      <c r="F235" s="32">
        <v>152</v>
      </c>
      <c r="G235" s="30" t="str">
        <f t="shared" ref="G235:G258" si="271">CONCATENATE(C235,F235)</f>
        <v>2152</v>
      </c>
      <c r="H235" s="11"/>
      <c r="L235" s="11"/>
      <c r="M235" s="11"/>
      <c r="AF235" s="34"/>
      <c r="AJ235" s="35"/>
      <c r="AK235" s="34"/>
    </row>
    <row r="236" spans="1:37" hidden="1">
      <c r="A236" s="29">
        <v>2501</v>
      </c>
      <c r="B236" s="30" t="s">
        <v>563</v>
      </c>
      <c r="C236" s="31">
        <v>2</v>
      </c>
      <c r="D236" s="31" t="s">
        <v>232</v>
      </c>
      <c r="E236" s="31" t="s">
        <v>273</v>
      </c>
      <c r="F236" s="32">
        <v>501</v>
      </c>
      <c r="G236" s="30" t="str">
        <f t="shared" si="271"/>
        <v>2501</v>
      </c>
      <c r="H236" s="11"/>
      <c r="L236" s="11"/>
      <c r="M236" s="11"/>
      <c r="AF236" s="34"/>
      <c r="AJ236" s="35"/>
      <c r="AK236" s="34"/>
    </row>
    <row r="237" spans="1:37" hidden="1">
      <c r="A237" s="29">
        <v>2502</v>
      </c>
      <c r="B237" s="30" t="s">
        <v>563</v>
      </c>
      <c r="C237" s="31">
        <v>2</v>
      </c>
      <c r="D237" s="31"/>
      <c r="E237" s="31" t="s">
        <v>274</v>
      </c>
      <c r="F237" s="32">
        <v>502</v>
      </c>
      <c r="G237" s="30" t="str">
        <f t="shared" si="271"/>
        <v>2502</v>
      </c>
      <c r="H237" s="11"/>
      <c r="L237" s="11"/>
      <c r="M237" s="11"/>
      <c r="AF237" s="34"/>
      <c r="AJ237" s="35"/>
      <c r="AK237" s="34"/>
    </row>
    <row r="238" spans="1:37" hidden="1">
      <c r="A238" s="29">
        <v>2503</v>
      </c>
      <c r="B238" s="30" t="s">
        <v>563</v>
      </c>
      <c r="C238" s="31">
        <v>2</v>
      </c>
      <c r="D238" s="31" t="s">
        <v>241</v>
      </c>
      <c r="E238" s="31" t="s">
        <v>275</v>
      </c>
      <c r="F238" s="32">
        <v>503</v>
      </c>
      <c r="G238" s="30" t="str">
        <f t="shared" si="271"/>
        <v>2503</v>
      </c>
      <c r="H238" s="11"/>
      <c r="L238" s="11"/>
      <c r="M238" s="11"/>
      <c r="AF238" s="34"/>
      <c r="AJ238" s="35"/>
      <c r="AK238" s="34"/>
    </row>
    <row r="239" spans="1:37" hidden="1">
      <c r="A239" s="29">
        <v>2504</v>
      </c>
      <c r="B239" s="30" t="s">
        <v>563</v>
      </c>
      <c r="C239" s="31">
        <v>2</v>
      </c>
      <c r="D239" s="31" t="s">
        <v>256</v>
      </c>
      <c r="E239" s="31" t="s">
        <v>276</v>
      </c>
      <c r="F239" s="32">
        <v>504</v>
      </c>
      <c r="G239" s="30" t="str">
        <f t="shared" si="271"/>
        <v>2504</v>
      </c>
      <c r="H239" s="11"/>
      <c r="L239" s="11"/>
      <c r="M239" s="11"/>
      <c r="AF239" s="34"/>
      <c r="AJ239" s="35"/>
      <c r="AK239" s="34"/>
    </row>
    <row r="240" spans="1:37" hidden="1">
      <c r="A240" s="29">
        <v>2505</v>
      </c>
      <c r="B240" s="30" t="s">
        <v>563</v>
      </c>
      <c r="C240" s="31">
        <v>2</v>
      </c>
      <c r="D240" s="31" t="s">
        <v>265</v>
      </c>
      <c r="E240" s="31" t="s">
        <v>277</v>
      </c>
      <c r="F240" s="32">
        <v>505</v>
      </c>
      <c r="G240" s="30" t="str">
        <f t="shared" si="271"/>
        <v>2505</v>
      </c>
      <c r="H240" s="11"/>
      <c r="L240" s="11"/>
      <c r="M240" s="11"/>
      <c r="AF240" s="34"/>
      <c r="AJ240" s="35"/>
      <c r="AK240" s="34"/>
    </row>
    <row r="241" spans="1:37" hidden="1">
      <c r="A241" s="29">
        <v>2506</v>
      </c>
      <c r="B241" s="30" t="s">
        <v>563</v>
      </c>
      <c r="C241" s="31">
        <v>2</v>
      </c>
      <c r="D241" s="31"/>
      <c r="E241" s="31" t="s">
        <v>278</v>
      </c>
      <c r="F241" s="32">
        <v>506</v>
      </c>
      <c r="G241" s="30" t="str">
        <f t="shared" si="271"/>
        <v>2506</v>
      </c>
      <c r="H241" s="11"/>
      <c r="L241" s="11"/>
      <c r="M241" s="11"/>
      <c r="AF241" s="34"/>
      <c r="AJ241" s="35"/>
      <c r="AK241" s="34"/>
    </row>
    <row r="242" spans="1:37" hidden="1">
      <c r="A242" s="29">
        <v>3101</v>
      </c>
      <c r="B242" s="30" t="s">
        <v>564</v>
      </c>
      <c r="C242" s="31">
        <v>3</v>
      </c>
      <c r="D242" s="31" t="s">
        <v>118</v>
      </c>
      <c r="E242" s="31" t="s">
        <v>279</v>
      </c>
      <c r="F242" s="32">
        <v>101</v>
      </c>
      <c r="G242" s="30" t="str">
        <f t="shared" si="271"/>
        <v>3101</v>
      </c>
      <c r="H242" s="11"/>
      <c r="L242" s="11"/>
      <c r="M242" s="11"/>
      <c r="AF242" s="34"/>
      <c r="AJ242" s="35"/>
      <c r="AK242" s="34"/>
    </row>
    <row r="243" spans="1:37" hidden="1">
      <c r="A243" s="29">
        <v>3102</v>
      </c>
      <c r="B243" s="30" t="s">
        <v>564</v>
      </c>
      <c r="C243" s="31">
        <v>3</v>
      </c>
      <c r="D243" s="31"/>
      <c r="E243" s="31" t="s">
        <v>280</v>
      </c>
      <c r="F243" s="32">
        <v>102</v>
      </c>
      <c r="G243" s="30" t="str">
        <f t="shared" si="271"/>
        <v>3102</v>
      </c>
      <c r="H243" s="11"/>
      <c r="L243" s="11"/>
      <c r="M243" s="11"/>
      <c r="AF243" s="34"/>
      <c r="AJ243" s="35"/>
      <c r="AK243" s="34"/>
    </row>
    <row r="244" spans="1:37" hidden="1">
      <c r="A244" s="29">
        <v>3103</v>
      </c>
      <c r="B244" s="30" t="s">
        <v>564</v>
      </c>
      <c r="C244" s="31">
        <v>3</v>
      </c>
      <c r="D244" s="31"/>
      <c r="E244" s="31" t="s">
        <v>281</v>
      </c>
      <c r="F244" s="32">
        <v>103</v>
      </c>
      <c r="G244" s="30" t="str">
        <f t="shared" si="271"/>
        <v>3103</v>
      </c>
      <c r="H244" s="11"/>
      <c r="L244" s="11"/>
      <c r="M244" s="11"/>
      <c r="AF244" s="34"/>
      <c r="AJ244" s="35"/>
      <c r="AK244" s="34"/>
    </row>
    <row r="245" spans="1:37" hidden="1">
      <c r="A245" s="29">
        <v>3104</v>
      </c>
      <c r="B245" s="30" t="s">
        <v>564</v>
      </c>
      <c r="C245" s="31">
        <v>3</v>
      </c>
      <c r="D245" s="31"/>
      <c r="E245" s="31" t="s">
        <v>282</v>
      </c>
      <c r="F245" s="32">
        <v>104</v>
      </c>
      <c r="G245" s="30" t="str">
        <f t="shared" si="271"/>
        <v>3104</v>
      </c>
      <c r="H245" s="11"/>
      <c r="L245" s="11"/>
      <c r="M245" s="11"/>
      <c r="AF245" s="34"/>
      <c r="AJ245" s="35"/>
      <c r="AK245" s="34"/>
    </row>
    <row r="246" spans="1:37" hidden="1">
      <c r="A246" s="29">
        <v>3105</v>
      </c>
      <c r="B246" s="30" t="s">
        <v>564</v>
      </c>
      <c r="C246" s="31">
        <v>3</v>
      </c>
      <c r="D246" s="31"/>
      <c r="E246" s="31" t="s">
        <v>283</v>
      </c>
      <c r="F246" s="32">
        <v>105</v>
      </c>
      <c r="G246" s="30" t="str">
        <f t="shared" si="271"/>
        <v>3105</v>
      </c>
      <c r="H246" s="11"/>
      <c r="L246" s="11"/>
      <c r="M246" s="11"/>
      <c r="AF246" s="34"/>
      <c r="AJ246" s="35"/>
      <c r="AK246" s="34"/>
    </row>
    <row r="247" spans="1:37" hidden="1">
      <c r="A247" s="29">
        <v>3106</v>
      </c>
      <c r="B247" s="30" t="s">
        <v>564</v>
      </c>
      <c r="C247" s="31">
        <v>3</v>
      </c>
      <c r="D247" s="31"/>
      <c r="E247" s="31" t="s">
        <v>284</v>
      </c>
      <c r="F247" s="32">
        <v>106</v>
      </c>
      <c r="G247" s="30" t="str">
        <f t="shared" si="271"/>
        <v>3106</v>
      </c>
      <c r="H247" s="11"/>
      <c r="L247" s="11"/>
      <c r="M247" s="11"/>
      <c r="AF247" s="34"/>
      <c r="AJ247" s="35"/>
      <c r="AK247" s="34"/>
    </row>
    <row r="248" spans="1:37" hidden="1">
      <c r="A248" s="29">
        <v>3107</v>
      </c>
      <c r="B248" s="30" t="s">
        <v>564</v>
      </c>
      <c r="C248" s="31">
        <v>3</v>
      </c>
      <c r="D248" s="31"/>
      <c r="E248" s="31" t="s">
        <v>285</v>
      </c>
      <c r="F248" s="32">
        <v>107</v>
      </c>
      <c r="G248" s="30" t="str">
        <f t="shared" si="271"/>
        <v>3107</v>
      </c>
      <c r="H248" s="11"/>
      <c r="L248" s="11"/>
      <c r="M248" s="11"/>
      <c r="AF248" s="34"/>
      <c r="AJ248" s="35"/>
      <c r="AK248" s="34"/>
    </row>
    <row r="249" spans="1:37" hidden="1">
      <c r="A249" s="29">
        <v>3108</v>
      </c>
      <c r="B249" s="30" t="s">
        <v>564</v>
      </c>
      <c r="C249" s="31">
        <v>3</v>
      </c>
      <c r="D249" s="31"/>
      <c r="E249" s="31" t="s">
        <v>286</v>
      </c>
      <c r="F249" s="32">
        <v>108</v>
      </c>
      <c r="G249" s="30" t="str">
        <f t="shared" si="271"/>
        <v>3108</v>
      </c>
      <c r="H249" s="11"/>
      <c r="L249" s="11"/>
      <c r="M249" s="11"/>
      <c r="AF249" s="34"/>
      <c r="AJ249" s="35"/>
      <c r="AK249" s="34"/>
    </row>
    <row r="250" spans="1:37" hidden="1">
      <c r="A250" s="29">
        <v>3109</v>
      </c>
      <c r="B250" s="30" t="s">
        <v>564</v>
      </c>
      <c r="C250" s="31">
        <v>3</v>
      </c>
      <c r="D250" s="31"/>
      <c r="E250" s="31" t="s">
        <v>287</v>
      </c>
      <c r="F250" s="32">
        <v>109</v>
      </c>
      <c r="G250" s="30" t="str">
        <f t="shared" si="271"/>
        <v>3109</v>
      </c>
      <c r="H250" s="11"/>
      <c r="L250" s="11"/>
      <c r="M250" s="11"/>
      <c r="AF250" s="34"/>
      <c r="AJ250" s="35"/>
      <c r="AK250" s="34"/>
    </row>
    <row r="251" spans="1:37" hidden="1">
      <c r="A251" s="29">
        <v>3110</v>
      </c>
      <c r="B251" s="30" t="s">
        <v>564</v>
      </c>
      <c r="C251" s="31">
        <v>3</v>
      </c>
      <c r="D251" s="31"/>
      <c r="E251" s="31" t="s">
        <v>288</v>
      </c>
      <c r="F251" s="32">
        <v>110</v>
      </c>
      <c r="G251" s="30" t="str">
        <f t="shared" si="271"/>
        <v>3110</v>
      </c>
      <c r="H251" s="11"/>
      <c r="L251" s="11"/>
      <c r="M251" s="11"/>
      <c r="AF251" s="34"/>
      <c r="AJ251" s="35"/>
      <c r="AK251" s="34"/>
    </row>
    <row r="252" spans="1:37" hidden="1">
      <c r="A252" s="29">
        <v>3111</v>
      </c>
      <c r="B252" s="30" t="s">
        <v>564</v>
      </c>
      <c r="C252" s="31">
        <v>3</v>
      </c>
      <c r="D252" s="31"/>
      <c r="E252" s="31" t="s">
        <v>289</v>
      </c>
      <c r="F252" s="32">
        <v>111</v>
      </c>
      <c r="G252" s="30" t="str">
        <f t="shared" si="271"/>
        <v>3111</v>
      </c>
      <c r="H252" s="11"/>
      <c r="L252" s="11"/>
      <c r="M252" s="11"/>
      <c r="AF252" s="34"/>
      <c r="AJ252" s="35"/>
      <c r="AK252" s="34"/>
    </row>
    <row r="253" spans="1:37" hidden="1">
      <c r="A253" s="29">
        <v>3112</v>
      </c>
      <c r="B253" s="30" t="s">
        <v>564</v>
      </c>
      <c r="C253" s="31">
        <v>3</v>
      </c>
      <c r="D253" s="31"/>
      <c r="E253" s="31" t="s">
        <v>290</v>
      </c>
      <c r="F253" s="32">
        <v>112</v>
      </c>
      <c r="G253" s="30" t="str">
        <f t="shared" si="271"/>
        <v>3112</v>
      </c>
      <c r="H253" s="11"/>
      <c r="L253" s="11"/>
      <c r="M253" s="11"/>
      <c r="AF253" s="34"/>
      <c r="AJ253" s="35"/>
      <c r="AK253" s="34"/>
    </row>
    <row r="254" spans="1:37" hidden="1">
      <c r="A254" s="29">
        <v>3113</v>
      </c>
      <c r="B254" s="30" t="s">
        <v>564</v>
      </c>
      <c r="C254" s="31">
        <v>3</v>
      </c>
      <c r="D254" s="31"/>
      <c r="E254" s="31" t="s">
        <v>291</v>
      </c>
      <c r="F254" s="32">
        <v>113</v>
      </c>
      <c r="G254" s="30" t="str">
        <f t="shared" si="271"/>
        <v>3113</v>
      </c>
      <c r="H254" s="11"/>
      <c r="L254" s="11"/>
      <c r="M254" s="11"/>
    </row>
    <row r="255" spans="1:37" hidden="1">
      <c r="A255" s="29">
        <v>3114</v>
      </c>
      <c r="B255" s="30" t="s">
        <v>564</v>
      </c>
      <c r="C255" s="31">
        <v>3</v>
      </c>
      <c r="D255" s="31"/>
      <c r="E255" s="31" t="s">
        <v>292</v>
      </c>
      <c r="F255" s="32">
        <v>114</v>
      </c>
      <c r="G255" s="30" t="str">
        <f t="shared" si="271"/>
        <v>3114</v>
      </c>
      <c r="H255" s="11"/>
      <c r="L255" s="11"/>
      <c r="M255" s="11"/>
    </row>
    <row r="256" spans="1:37" hidden="1">
      <c r="A256" s="29">
        <v>3115</v>
      </c>
      <c r="B256" s="30" t="s">
        <v>564</v>
      </c>
      <c r="C256" s="31">
        <v>3</v>
      </c>
      <c r="D256" s="31" t="s">
        <v>293</v>
      </c>
      <c r="E256" s="31" t="s">
        <v>294</v>
      </c>
      <c r="F256" s="32">
        <v>115</v>
      </c>
      <c r="G256" s="30" t="str">
        <f t="shared" si="271"/>
        <v>3115</v>
      </c>
      <c r="H256" s="11"/>
      <c r="L256" s="11"/>
      <c r="M256" s="11"/>
    </row>
    <row r="257" spans="1:13" hidden="1">
      <c r="A257" s="29">
        <v>3116</v>
      </c>
      <c r="B257" s="30" t="s">
        <v>564</v>
      </c>
      <c r="C257" s="31">
        <v>3</v>
      </c>
      <c r="D257" s="31"/>
      <c r="E257" s="31" t="s">
        <v>295</v>
      </c>
      <c r="F257" s="32">
        <v>116</v>
      </c>
      <c r="G257" s="30" t="str">
        <f t="shared" si="271"/>
        <v>3116</v>
      </c>
      <c r="H257" s="11"/>
      <c r="L257" s="11"/>
      <c r="M257" s="11"/>
    </row>
    <row r="258" spans="1:13" hidden="1">
      <c r="A258" s="29">
        <v>3117</v>
      </c>
      <c r="B258" s="30" t="s">
        <v>564</v>
      </c>
      <c r="C258" s="31">
        <v>3</v>
      </c>
      <c r="D258" s="31"/>
      <c r="E258" s="31" t="s">
        <v>296</v>
      </c>
      <c r="F258" s="32">
        <v>117</v>
      </c>
      <c r="G258" s="30" t="str">
        <f t="shared" si="271"/>
        <v>3117</v>
      </c>
      <c r="H258" s="11"/>
      <c r="L258" s="11"/>
      <c r="M258" s="11"/>
    </row>
    <row r="259" spans="1:13" hidden="1">
      <c r="A259" s="29">
        <v>3118</v>
      </c>
      <c r="B259" s="30" t="s">
        <v>564</v>
      </c>
      <c r="C259" s="31">
        <v>3</v>
      </c>
      <c r="D259" s="31"/>
      <c r="E259" s="31" t="s">
        <v>297</v>
      </c>
      <c r="F259" s="32">
        <v>118</v>
      </c>
      <c r="G259" s="30" t="str">
        <f t="shared" ref="G259:G322" si="272">CONCATENATE(C259,F259)</f>
        <v>3118</v>
      </c>
      <c r="H259" s="11"/>
      <c r="L259" s="11"/>
      <c r="M259" s="11"/>
    </row>
    <row r="260" spans="1:13" hidden="1">
      <c r="A260" s="29">
        <v>3119</v>
      </c>
      <c r="B260" s="30" t="s">
        <v>564</v>
      </c>
      <c r="C260" s="31">
        <v>3</v>
      </c>
      <c r="D260" s="31"/>
      <c r="E260" s="31" t="s">
        <v>298</v>
      </c>
      <c r="F260" s="32">
        <v>119</v>
      </c>
      <c r="G260" s="30" t="str">
        <f t="shared" si="272"/>
        <v>3119</v>
      </c>
      <c r="H260" s="11"/>
      <c r="L260" s="11"/>
      <c r="M260" s="11"/>
    </row>
    <row r="261" spans="1:13" hidden="1">
      <c r="A261" s="29">
        <v>3120</v>
      </c>
      <c r="B261" s="30" t="s">
        <v>564</v>
      </c>
      <c r="C261" s="31">
        <v>3</v>
      </c>
      <c r="D261" s="31"/>
      <c r="E261" s="31" t="s">
        <v>299</v>
      </c>
      <c r="F261" s="32">
        <v>120</v>
      </c>
      <c r="G261" s="30" t="str">
        <f t="shared" si="272"/>
        <v>3120</v>
      </c>
      <c r="H261" s="11"/>
      <c r="L261" s="11"/>
      <c r="M261" s="11"/>
    </row>
    <row r="262" spans="1:13" hidden="1">
      <c r="A262" s="29">
        <v>3121</v>
      </c>
      <c r="B262" s="30" t="s">
        <v>564</v>
      </c>
      <c r="C262" s="31">
        <v>3</v>
      </c>
      <c r="D262" s="31"/>
      <c r="E262" s="31" t="s">
        <v>300</v>
      </c>
      <c r="F262" s="32">
        <v>121</v>
      </c>
      <c r="G262" s="30" t="str">
        <f t="shared" si="272"/>
        <v>3121</v>
      </c>
      <c r="H262" s="11"/>
      <c r="L262" s="11"/>
      <c r="M262" s="11"/>
    </row>
    <row r="263" spans="1:13" hidden="1">
      <c r="A263" s="29">
        <v>3122</v>
      </c>
      <c r="B263" s="30" t="s">
        <v>564</v>
      </c>
      <c r="C263" s="31">
        <v>3</v>
      </c>
      <c r="D263" s="31"/>
      <c r="E263" s="31" t="s">
        <v>301</v>
      </c>
      <c r="F263" s="32">
        <v>122</v>
      </c>
      <c r="G263" s="30" t="str">
        <f t="shared" si="272"/>
        <v>3122</v>
      </c>
      <c r="H263" s="11"/>
      <c r="L263" s="11"/>
      <c r="M263" s="11"/>
    </row>
    <row r="264" spans="1:13" hidden="1">
      <c r="A264" s="29">
        <v>3123</v>
      </c>
      <c r="B264" s="30" t="s">
        <v>564</v>
      </c>
      <c r="C264" s="31">
        <v>3</v>
      </c>
      <c r="D264" s="31"/>
      <c r="E264" s="31" t="s">
        <v>302</v>
      </c>
      <c r="F264" s="32">
        <v>123</v>
      </c>
      <c r="G264" s="30" t="str">
        <f t="shared" si="272"/>
        <v>3123</v>
      </c>
      <c r="H264" s="11"/>
      <c r="L264" s="11"/>
      <c r="M264" s="11"/>
    </row>
    <row r="265" spans="1:13" hidden="1">
      <c r="A265" s="29">
        <v>3124</v>
      </c>
      <c r="B265" s="30" t="s">
        <v>564</v>
      </c>
      <c r="C265" s="31">
        <v>3</v>
      </c>
      <c r="D265" s="31"/>
      <c r="E265" s="31" t="s">
        <v>303</v>
      </c>
      <c r="F265" s="32">
        <v>124</v>
      </c>
      <c r="G265" s="30" t="str">
        <f t="shared" si="272"/>
        <v>3124</v>
      </c>
      <c r="H265" s="11"/>
      <c r="L265" s="11"/>
      <c r="M265" s="11"/>
    </row>
    <row r="266" spans="1:13" hidden="1">
      <c r="A266" s="29">
        <v>3125</v>
      </c>
      <c r="B266" s="30" t="s">
        <v>565</v>
      </c>
      <c r="C266" s="31">
        <v>3</v>
      </c>
      <c r="D266" s="31"/>
      <c r="E266" s="31" t="s">
        <v>304</v>
      </c>
      <c r="F266" s="32">
        <v>125</v>
      </c>
      <c r="G266" s="30" t="str">
        <f t="shared" si="272"/>
        <v>3125</v>
      </c>
      <c r="H266" s="11"/>
      <c r="L266" s="11"/>
      <c r="M266" s="11"/>
    </row>
    <row r="267" spans="1:13" hidden="1">
      <c r="A267" s="29">
        <v>3126</v>
      </c>
      <c r="B267" s="30" t="s">
        <v>564</v>
      </c>
      <c r="C267" s="31">
        <v>3</v>
      </c>
      <c r="D267" s="31" t="s">
        <v>151</v>
      </c>
      <c r="E267" s="31" t="s">
        <v>305</v>
      </c>
      <c r="F267" s="32">
        <v>126</v>
      </c>
      <c r="G267" s="30" t="str">
        <f t="shared" si="272"/>
        <v>3126</v>
      </c>
      <c r="H267" s="11"/>
      <c r="L267" s="11"/>
      <c r="M267" s="11"/>
    </row>
    <row r="268" spans="1:13" hidden="1">
      <c r="A268" s="29">
        <v>3127</v>
      </c>
      <c r="B268" s="30" t="s">
        <v>566</v>
      </c>
      <c r="C268" s="31">
        <v>3</v>
      </c>
      <c r="D268" s="31"/>
      <c r="E268" s="31" t="s">
        <v>306</v>
      </c>
      <c r="F268" s="32">
        <v>127</v>
      </c>
      <c r="G268" s="30" t="str">
        <f t="shared" si="272"/>
        <v>3127</v>
      </c>
      <c r="H268" s="11"/>
      <c r="L268" s="11"/>
      <c r="M268" s="11"/>
    </row>
    <row r="269" spans="1:13" hidden="1">
      <c r="A269" s="29">
        <v>3128</v>
      </c>
      <c r="B269" s="30" t="s">
        <v>564</v>
      </c>
      <c r="C269" s="31">
        <v>3</v>
      </c>
      <c r="D269" s="31"/>
      <c r="E269" s="31" t="s">
        <v>307</v>
      </c>
      <c r="F269" s="32">
        <v>128</v>
      </c>
      <c r="G269" s="30" t="str">
        <f t="shared" si="272"/>
        <v>3128</v>
      </c>
      <c r="H269" s="11"/>
      <c r="L269" s="11"/>
      <c r="M269" s="11"/>
    </row>
    <row r="270" spans="1:13" hidden="1">
      <c r="A270" s="29">
        <v>3129</v>
      </c>
      <c r="B270" s="30" t="s">
        <v>564</v>
      </c>
      <c r="C270" s="31">
        <v>3</v>
      </c>
      <c r="D270" s="31"/>
      <c r="E270" s="31" t="s">
        <v>308</v>
      </c>
      <c r="F270" s="32">
        <v>129</v>
      </c>
      <c r="G270" s="30" t="str">
        <f t="shared" si="272"/>
        <v>3129</v>
      </c>
      <c r="H270" s="11"/>
      <c r="L270" s="11"/>
      <c r="M270" s="11"/>
    </row>
    <row r="271" spans="1:13" hidden="1">
      <c r="A271" s="29">
        <v>3130</v>
      </c>
      <c r="B271" s="30" t="s">
        <v>564</v>
      </c>
      <c r="C271" s="31">
        <v>3</v>
      </c>
      <c r="D271" s="31"/>
      <c r="E271" s="31" t="s">
        <v>309</v>
      </c>
      <c r="F271" s="32">
        <v>130</v>
      </c>
      <c r="G271" s="30" t="str">
        <f t="shared" si="272"/>
        <v>3130</v>
      </c>
      <c r="H271" s="11"/>
      <c r="L271" s="11"/>
      <c r="M271" s="11"/>
    </row>
    <row r="272" spans="1:13" hidden="1">
      <c r="A272" s="29">
        <v>3131</v>
      </c>
      <c r="B272" s="30" t="s">
        <v>565</v>
      </c>
      <c r="C272" s="31">
        <v>3</v>
      </c>
      <c r="D272" s="31"/>
      <c r="E272" s="31" t="s">
        <v>310</v>
      </c>
      <c r="F272" s="32">
        <v>131</v>
      </c>
      <c r="G272" s="30" t="str">
        <f t="shared" si="272"/>
        <v>3131</v>
      </c>
      <c r="H272" s="11"/>
      <c r="L272" s="11"/>
      <c r="M272" s="11"/>
    </row>
    <row r="273" spans="1:13" hidden="1">
      <c r="A273" s="29">
        <v>3132</v>
      </c>
      <c r="B273" s="30" t="s">
        <v>564</v>
      </c>
      <c r="C273" s="31">
        <v>3</v>
      </c>
      <c r="D273" s="31"/>
      <c r="E273" s="31" t="s">
        <v>311</v>
      </c>
      <c r="F273" s="32">
        <v>132</v>
      </c>
      <c r="G273" s="30" t="str">
        <f t="shared" si="272"/>
        <v>3132</v>
      </c>
      <c r="H273" s="11"/>
      <c r="L273" s="11"/>
      <c r="M273" s="11"/>
    </row>
    <row r="274" spans="1:13" hidden="1">
      <c r="A274" s="29">
        <v>3133</v>
      </c>
      <c r="B274" s="30" t="s">
        <v>566</v>
      </c>
      <c r="C274" s="31">
        <v>3</v>
      </c>
      <c r="D274" s="31"/>
      <c r="E274" s="31" t="s">
        <v>312</v>
      </c>
      <c r="F274" s="32">
        <v>133</v>
      </c>
      <c r="G274" s="30" t="str">
        <f t="shared" si="272"/>
        <v>3133</v>
      </c>
      <c r="H274" s="11"/>
      <c r="L274" s="11"/>
      <c r="M274" s="11"/>
    </row>
    <row r="275" spans="1:13" hidden="1">
      <c r="A275" s="29">
        <v>3134</v>
      </c>
      <c r="B275" s="30" t="s">
        <v>564</v>
      </c>
      <c r="C275" s="31">
        <v>3</v>
      </c>
      <c r="D275" s="31"/>
      <c r="E275" s="31" t="s">
        <v>313</v>
      </c>
      <c r="F275" s="32">
        <v>134</v>
      </c>
      <c r="G275" s="30" t="str">
        <f t="shared" si="272"/>
        <v>3134</v>
      </c>
      <c r="H275" s="11"/>
      <c r="L275" s="11"/>
      <c r="M275" s="11"/>
    </row>
    <row r="276" spans="1:13" hidden="1">
      <c r="A276" s="29">
        <v>3135</v>
      </c>
      <c r="B276" s="30" t="s">
        <v>564</v>
      </c>
      <c r="C276" s="31">
        <v>3</v>
      </c>
      <c r="D276" s="31"/>
      <c r="E276" s="31" t="s">
        <v>314</v>
      </c>
      <c r="F276" s="32">
        <v>135</v>
      </c>
      <c r="G276" s="30" t="str">
        <f t="shared" si="272"/>
        <v>3135</v>
      </c>
      <c r="H276" s="11"/>
      <c r="L276" s="11"/>
      <c r="M276" s="11"/>
    </row>
    <row r="277" spans="1:13" hidden="1">
      <c r="A277" s="29">
        <v>3136</v>
      </c>
      <c r="B277" s="30" t="s">
        <v>564</v>
      </c>
      <c r="C277" s="31">
        <v>3</v>
      </c>
      <c r="D277" s="31"/>
      <c r="E277" s="31" t="s">
        <v>315</v>
      </c>
      <c r="F277" s="32">
        <v>136</v>
      </c>
      <c r="G277" s="30" t="str">
        <f t="shared" si="272"/>
        <v>3136</v>
      </c>
      <c r="H277" s="11"/>
      <c r="L277" s="11"/>
      <c r="M277" s="11"/>
    </row>
    <row r="278" spans="1:13" hidden="1">
      <c r="A278" s="29">
        <v>3137</v>
      </c>
      <c r="B278" s="30" t="s">
        <v>564</v>
      </c>
      <c r="C278" s="31">
        <v>3</v>
      </c>
      <c r="D278" s="31"/>
      <c r="E278" s="31" t="s">
        <v>316</v>
      </c>
      <c r="F278" s="32">
        <v>137</v>
      </c>
      <c r="G278" s="30" t="str">
        <f t="shared" si="272"/>
        <v>3137</v>
      </c>
      <c r="H278" s="11"/>
      <c r="L278" s="11"/>
      <c r="M278" s="11"/>
    </row>
    <row r="279" spans="1:13" hidden="1">
      <c r="A279" s="29">
        <v>3138</v>
      </c>
      <c r="B279" s="30" t="s">
        <v>564</v>
      </c>
      <c r="C279" s="31">
        <v>3</v>
      </c>
      <c r="D279" s="31"/>
      <c r="E279" s="31" t="s">
        <v>317</v>
      </c>
      <c r="F279" s="32">
        <v>138</v>
      </c>
      <c r="G279" s="30" t="str">
        <f t="shared" si="272"/>
        <v>3138</v>
      </c>
      <c r="H279" s="11"/>
      <c r="L279" s="11"/>
      <c r="M279" s="11"/>
    </row>
    <row r="280" spans="1:13" hidden="1">
      <c r="A280" s="29">
        <v>3501</v>
      </c>
      <c r="B280" s="30" t="s">
        <v>564</v>
      </c>
      <c r="C280" s="31">
        <v>3</v>
      </c>
      <c r="D280" s="31" t="s">
        <v>118</v>
      </c>
      <c r="E280" s="31" t="s">
        <v>318</v>
      </c>
      <c r="F280" s="32">
        <v>501</v>
      </c>
      <c r="G280" s="30" t="str">
        <f t="shared" si="272"/>
        <v>3501</v>
      </c>
      <c r="H280" s="11"/>
      <c r="L280" s="11"/>
      <c r="M280" s="11"/>
    </row>
    <row r="281" spans="1:13" hidden="1">
      <c r="A281" s="29">
        <v>3501</v>
      </c>
      <c r="B281" s="30" t="s">
        <v>564</v>
      </c>
      <c r="C281" s="31">
        <v>3</v>
      </c>
      <c r="D281" s="31" t="s">
        <v>151</v>
      </c>
      <c r="E281" s="31" t="s">
        <v>319</v>
      </c>
      <c r="F281" s="32">
        <v>501</v>
      </c>
      <c r="G281" s="30" t="str">
        <f t="shared" si="272"/>
        <v>3501</v>
      </c>
      <c r="H281" s="11"/>
      <c r="L281" s="11"/>
      <c r="M281" s="11"/>
    </row>
    <row r="282" spans="1:13" hidden="1">
      <c r="A282" s="29">
        <v>3503</v>
      </c>
      <c r="B282" s="30" t="s">
        <v>564</v>
      </c>
      <c r="C282" s="31">
        <v>3</v>
      </c>
      <c r="D282" s="31"/>
      <c r="E282" s="31" t="s">
        <v>320</v>
      </c>
      <c r="F282" s="32">
        <v>503</v>
      </c>
      <c r="G282" s="30" t="str">
        <f t="shared" si="272"/>
        <v>3503</v>
      </c>
      <c r="H282" s="11"/>
      <c r="L282" s="11"/>
      <c r="M282" s="11"/>
    </row>
    <row r="283" spans="1:13" hidden="1">
      <c r="A283" s="29">
        <v>4101</v>
      </c>
      <c r="B283" s="30" t="s">
        <v>567</v>
      </c>
      <c r="C283" s="31">
        <v>4</v>
      </c>
      <c r="D283" s="31" t="s">
        <v>321</v>
      </c>
      <c r="E283" s="31" t="s">
        <v>322</v>
      </c>
      <c r="F283" s="32">
        <v>101</v>
      </c>
      <c r="G283" s="30" t="str">
        <f t="shared" si="272"/>
        <v>4101</v>
      </c>
      <c r="H283" s="11"/>
      <c r="L283" s="11"/>
      <c r="M283" s="11"/>
    </row>
    <row r="284" spans="1:13" hidden="1">
      <c r="A284" s="29">
        <v>4102</v>
      </c>
      <c r="B284" s="30" t="s">
        <v>567</v>
      </c>
      <c r="C284" s="31">
        <v>4</v>
      </c>
      <c r="D284" s="31"/>
      <c r="E284" s="31" t="s">
        <v>323</v>
      </c>
      <c r="F284" s="32">
        <v>102</v>
      </c>
      <c r="G284" s="30" t="str">
        <f t="shared" si="272"/>
        <v>4102</v>
      </c>
      <c r="H284" s="11"/>
      <c r="L284" s="11"/>
      <c r="M284" s="11"/>
    </row>
    <row r="285" spans="1:13" hidden="1">
      <c r="A285" s="29">
        <v>4103</v>
      </c>
      <c r="B285" s="30" t="s">
        <v>567</v>
      </c>
      <c r="C285" s="31">
        <v>4</v>
      </c>
      <c r="D285" s="31"/>
      <c r="E285" s="31" t="s">
        <v>324</v>
      </c>
      <c r="F285" s="32">
        <v>103</v>
      </c>
      <c r="G285" s="30" t="str">
        <f t="shared" si="272"/>
        <v>4103</v>
      </c>
      <c r="H285" s="11"/>
      <c r="L285" s="11"/>
      <c r="M285" s="11"/>
    </row>
    <row r="286" spans="1:13" hidden="1">
      <c r="A286" s="29">
        <v>4104</v>
      </c>
      <c r="B286" s="30" t="s">
        <v>567</v>
      </c>
      <c r="C286" s="31">
        <v>4</v>
      </c>
      <c r="D286" s="31"/>
      <c r="E286" s="31" t="s">
        <v>325</v>
      </c>
      <c r="F286" s="32">
        <v>104</v>
      </c>
      <c r="G286" s="30" t="str">
        <f t="shared" si="272"/>
        <v>4104</v>
      </c>
      <c r="H286" s="11"/>
      <c r="L286" s="11"/>
      <c r="M286" s="11"/>
    </row>
    <row r="287" spans="1:13" hidden="1">
      <c r="A287" s="29">
        <v>4105</v>
      </c>
      <c r="B287" s="30" t="s">
        <v>567</v>
      </c>
      <c r="C287" s="31">
        <v>4</v>
      </c>
      <c r="D287" s="31"/>
      <c r="E287" s="31" t="s">
        <v>326</v>
      </c>
      <c r="F287" s="32">
        <v>105</v>
      </c>
      <c r="G287" s="30" t="str">
        <f t="shared" si="272"/>
        <v>4105</v>
      </c>
      <c r="H287" s="11"/>
      <c r="L287" s="11"/>
      <c r="M287" s="11"/>
    </row>
    <row r="288" spans="1:13" hidden="1">
      <c r="A288" s="29">
        <v>4106</v>
      </c>
      <c r="B288" s="30" t="s">
        <v>567</v>
      </c>
      <c r="C288" s="31">
        <v>4</v>
      </c>
      <c r="D288" s="31"/>
      <c r="E288" s="31" t="s">
        <v>327</v>
      </c>
      <c r="F288" s="32">
        <v>106</v>
      </c>
      <c r="G288" s="30" t="str">
        <f t="shared" si="272"/>
        <v>4106</v>
      </c>
      <c r="H288" s="11"/>
      <c r="L288" s="11"/>
      <c r="M288" s="11"/>
    </row>
    <row r="289" spans="1:13" hidden="1">
      <c r="A289" s="29">
        <v>4107</v>
      </c>
      <c r="B289" s="30" t="s">
        <v>567</v>
      </c>
      <c r="C289" s="31">
        <v>4</v>
      </c>
      <c r="D289" s="31"/>
      <c r="E289" s="31" t="s">
        <v>328</v>
      </c>
      <c r="F289" s="32">
        <v>107</v>
      </c>
      <c r="G289" s="30" t="str">
        <f t="shared" si="272"/>
        <v>4107</v>
      </c>
      <c r="H289" s="11"/>
      <c r="L289" s="11"/>
      <c r="M289" s="11"/>
    </row>
    <row r="290" spans="1:13" hidden="1">
      <c r="A290" s="29">
        <v>4108</v>
      </c>
      <c r="B290" s="30" t="s">
        <v>567</v>
      </c>
      <c r="C290" s="31">
        <v>4</v>
      </c>
      <c r="D290" s="31"/>
      <c r="E290" s="31" t="s">
        <v>329</v>
      </c>
      <c r="F290" s="32">
        <v>108</v>
      </c>
      <c r="G290" s="30" t="str">
        <f t="shared" si="272"/>
        <v>4108</v>
      </c>
      <c r="H290" s="11"/>
      <c r="L290" s="11"/>
      <c r="M290" s="11"/>
    </row>
    <row r="291" spans="1:13" hidden="1">
      <c r="A291" s="29">
        <v>4109</v>
      </c>
      <c r="B291" s="30" t="s">
        <v>567</v>
      </c>
      <c r="C291" s="31">
        <v>4</v>
      </c>
      <c r="D291" s="31"/>
      <c r="E291" s="31" t="s">
        <v>330</v>
      </c>
      <c r="F291" s="32">
        <v>109</v>
      </c>
      <c r="G291" s="30" t="str">
        <f t="shared" si="272"/>
        <v>4109</v>
      </c>
      <c r="H291" s="11"/>
      <c r="L291" s="11"/>
      <c r="M291" s="11"/>
    </row>
    <row r="292" spans="1:13" hidden="1">
      <c r="A292" s="29">
        <v>4110</v>
      </c>
      <c r="B292" s="30" t="s">
        <v>567</v>
      </c>
      <c r="C292" s="31">
        <v>4</v>
      </c>
      <c r="D292" s="31"/>
      <c r="E292" s="31" t="s">
        <v>331</v>
      </c>
      <c r="F292" s="32">
        <v>110</v>
      </c>
      <c r="G292" s="30" t="str">
        <f t="shared" si="272"/>
        <v>4110</v>
      </c>
      <c r="H292" s="11"/>
      <c r="L292" s="11"/>
      <c r="M292" s="11"/>
    </row>
    <row r="293" spans="1:13" hidden="1">
      <c r="A293" s="29">
        <v>4111</v>
      </c>
      <c r="B293" s="30" t="s">
        <v>567</v>
      </c>
      <c r="C293" s="31">
        <v>4</v>
      </c>
      <c r="D293" s="31"/>
      <c r="E293" s="31" t="s">
        <v>332</v>
      </c>
      <c r="F293" s="32">
        <v>111</v>
      </c>
      <c r="G293" s="30" t="str">
        <f t="shared" si="272"/>
        <v>4111</v>
      </c>
      <c r="H293" s="11"/>
      <c r="L293" s="11"/>
      <c r="M293" s="11"/>
    </row>
    <row r="294" spans="1:13" hidden="1">
      <c r="A294" s="29">
        <v>4112</v>
      </c>
      <c r="B294" s="30" t="s">
        <v>567</v>
      </c>
      <c r="C294" s="31">
        <v>4</v>
      </c>
      <c r="D294" s="31"/>
      <c r="E294" s="31" t="s">
        <v>333</v>
      </c>
      <c r="F294" s="32">
        <v>112</v>
      </c>
      <c r="G294" s="30" t="str">
        <f t="shared" si="272"/>
        <v>4112</v>
      </c>
      <c r="H294" s="11"/>
      <c r="L294" s="11"/>
      <c r="M294" s="11"/>
    </row>
    <row r="295" spans="1:13" hidden="1">
      <c r="A295" s="29">
        <v>4113</v>
      </c>
      <c r="B295" s="30" t="s">
        <v>567</v>
      </c>
      <c r="C295" s="31">
        <v>4</v>
      </c>
      <c r="D295" s="31"/>
      <c r="E295" s="31" t="s">
        <v>334</v>
      </c>
      <c r="F295" s="32">
        <v>113</v>
      </c>
      <c r="G295" s="30" t="str">
        <f t="shared" si="272"/>
        <v>4113</v>
      </c>
      <c r="H295" s="11"/>
      <c r="L295" s="11"/>
      <c r="M295" s="11"/>
    </row>
    <row r="296" spans="1:13" hidden="1">
      <c r="A296" s="29">
        <v>4114</v>
      </c>
      <c r="B296" s="30" t="s">
        <v>567</v>
      </c>
      <c r="C296" s="31">
        <v>4</v>
      </c>
      <c r="D296" s="31"/>
      <c r="E296" s="31" t="s">
        <v>335</v>
      </c>
      <c r="F296" s="32">
        <v>114</v>
      </c>
      <c r="G296" s="30" t="str">
        <f t="shared" si="272"/>
        <v>4114</v>
      </c>
      <c r="H296" s="11"/>
      <c r="L296" s="11"/>
      <c r="M296" s="11"/>
    </row>
    <row r="297" spans="1:13" hidden="1">
      <c r="A297" s="29">
        <v>4115</v>
      </c>
      <c r="B297" s="30" t="s">
        <v>567</v>
      </c>
      <c r="C297" s="31">
        <v>4</v>
      </c>
      <c r="D297" s="31"/>
      <c r="E297" s="31" t="s">
        <v>336</v>
      </c>
      <c r="F297" s="32">
        <v>115</v>
      </c>
      <c r="G297" s="30" t="str">
        <f t="shared" si="272"/>
        <v>4115</v>
      </c>
      <c r="H297" s="11"/>
      <c r="L297" s="11"/>
      <c r="M297" s="11"/>
    </row>
    <row r="298" spans="1:13" hidden="1">
      <c r="A298" s="29">
        <v>4116</v>
      </c>
      <c r="B298" s="30" t="s">
        <v>567</v>
      </c>
      <c r="C298" s="31">
        <v>4</v>
      </c>
      <c r="D298" s="31"/>
      <c r="E298" s="31" t="s">
        <v>337</v>
      </c>
      <c r="F298" s="32">
        <v>116</v>
      </c>
      <c r="G298" s="30" t="str">
        <f t="shared" si="272"/>
        <v>4116</v>
      </c>
      <c r="H298" s="11"/>
      <c r="L298" s="11"/>
      <c r="M298" s="11"/>
    </row>
    <row r="299" spans="1:13" hidden="1">
      <c r="A299" s="29">
        <v>4117</v>
      </c>
      <c r="B299" s="30" t="s">
        <v>567</v>
      </c>
      <c r="C299" s="31">
        <v>4</v>
      </c>
      <c r="D299" s="31"/>
      <c r="E299" s="31" t="s">
        <v>338</v>
      </c>
      <c r="F299" s="32">
        <v>117</v>
      </c>
      <c r="G299" s="30" t="str">
        <f t="shared" si="272"/>
        <v>4117</v>
      </c>
      <c r="H299" s="11"/>
      <c r="L299" s="11"/>
      <c r="M299" s="11"/>
    </row>
    <row r="300" spans="1:13" hidden="1">
      <c r="A300" s="29">
        <v>4118</v>
      </c>
      <c r="B300" s="30" t="s">
        <v>567</v>
      </c>
      <c r="C300" s="31">
        <v>4</v>
      </c>
      <c r="D300" s="31"/>
      <c r="E300" s="31" t="s">
        <v>339</v>
      </c>
      <c r="F300" s="32">
        <v>118</v>
      </c>
      <c r="G300" s="30" t="str">
        <f t="shared" si="272"/>
        <v>4118</v>
      </c>
      <c r="H300" s="11"/>
      <c r="L300" s="11"/>
      <c r="M300" s="11"/>
    </row>
    <row r="301" spans="1:13" hidden="1">
      <c r="A301" s="29">
        <v>4119</v>
      </c>
      <c r="B301" s="30" t="s">
        <v>567</v>
      </c>
      <c r="C301" s="31">
        <v>4</v>
      </c>
      <c r="D301" s="31"/>
      <c r="E301" s="31" t="s">
        <v>340</v>
      </c>
      <c r="F301" s="32">
        <v>119</v>
      </c>
      <c r="G301" s="30" t="str">
        <f t="shared" si="272"/>
        <v>4119</v>
      </c>
      <c r="H301" s="11"/>
      <c r="L301" s="11"/>
      <c r="M301" s="11"/>
    </row>
    <row r="302" spans="1:13" hidden="1">
      <c r="A302" s="29">
        <v>4120</v>
      </c>
      <c r="B302" s="30" t="s">
        <v>567</v>
      </c>
      <c r="C302" s="31">
        <v>4</v>
      </c>
      <c r="D302" s="31"/>
      <c r="E302" s="31" t="s">
        <v>341</v>
      </c>
      <c r="F302" s="32">
        <v>120</v>
      </c>
      <c r="G302" s="30" t="str">
        <f t="shared" si="272"/>
        <v>4120</v>
      </c>
      <c r="H302" s="11"/>
      <c r="L302" s="11"/>
      <c r="M302" s="11"/>
    </row>
    <row r="303" spans="1:13" hidden="1">
      <c r="A303" s="29">
        <v>4121</v>
      </c>
      <c r="B303" s="30" t="s">
        <v>567</v>
      </c>
      <c r="C303" s="31">
        <v>4</v>
      </c>
      <c r="D303" s="31"/>
      <c r="E303" s="31" t="s">
        <v>342</v>
      </c>
      <c r="F303" s="32">
        <v>121</v>
      </c>
      <c r="G303" s="30" t="str">
        <f t="shared" si="272"/>
        <v>4121</v>
      </c>
      <c r="H303" s="11"/>
      <c r="L303" s="11"/>
      <c r="M303" s="11"/>
    </row>
    <row r="304" spans="1:13" hidden="1">
      <c r="A304" s="29">
        <v>4122</v>
      </c>
      <c r="B304" s="30" t="s">
        <v>567</v>
      </c>
      <c r="C304" s="31">
        <v>4</v>
      </c>
      <c r="D304" s="31"/>
      <c r="E304" s="31" t="s">
        <v>343</v>
      </c>
      <c r="F304" s="32">
        <v>122</v>
      </c>
      <c r="G304" s="30" t="str">
        <f t="shared" si="272"/>
        <v>4122</v>
      </c>
      <c r="H304" s="11"/>
      <c r="L304" s="11"/>
      <c r="M304" s="11"/>
    </row>
    <row r="305" spans="1:13" hidden="1">
      <c r="A305" s="29">
        <v>4123</v>
      </c>
      <c r="B305" s="30" t="s">
        <v>567</v>
      </c>
      <c r="C305" s="31">
        <v>4</v>
      </c>
      <c r="D305" s="31"/>
      <c r="E305" s="31" t="s">
        <v>344</v>
      </c>
      <c r="F305" s="32">
        <v>123</v>
      </c>
      <c r="G305" s="30" t="str">
        <f t="shared" si="272"/>
        <v>4123</v>
      </c>
      <c r="H305" s="11"/>
      <c r="L305" s="11"/>
      <c r="M305" s="11"/>
    </row>
    <row r="306" spans="1:13" hidden="1">
      <c r="A306" s="29">
        <v>4124</v>
      </c>
      <c r="B306" s="30" t="s">
        <v>567</v>
      </c>
      <c r="C306" s="31">
        <v>4</v>
      </c>
      <c r="D306" s="31" t="s">
        <v>345</v>
      </c>
      <c r="E306" s="31" t="s">
        <v>346</v>
      </c>
      <c r="F306" s="32">
        <v>124</v>
      </c>
      <c r="G306" s="30" t="str">
        <f t="shared" si="272"/>
        <v>4124</v>
      </c>
      <c r="H306" s="11"/>
      <c r="L306" s="11"/>
      <c r="M306" s="11"/>
    </row>
    <row r="307" spans="1:13" hidden="1">
      <c r="A307" s="29">
        <v>4125</v>
      </c>
      <c r="B307" s="30" t="s">
        <v>567</v>
      </c>
      <c r="C307" s="31">
        <v>4</v>
      </c>
      <c r="D307" s="31"/>
      <c r="E307" s="31" t="s">
        <v>347</v>
      </c>
      <c r="F307" s="32">
        <v>125</v>
      </c>
      <c r="G307" s="30" t="str">
        <f t="shared" si="272"/>
        <v>4125</v>
      </c>
      <c r="H307" s="11"/>
      <c r="L307" s="11"/>
      <c r="M307" s="11"/>
    </row>
    <row r="308" spans="1:13" hidden="1">
      <c r="A308" s="29">
        <v>4126</v>
      </c>
      <c r="B308" s="30" t="s">
        <v>567</v>
      </c>
      <c r="C308" s="31">
        <v>4</v>
      </c>
      <c r="D308" s="31"/>
      <c r="E308" s="31" t="s">
        <v>348</v>
      </c>
      <c r="F308" s="32">
        <v>126</v>
      </c>
      <c r="G308" s="30" t="str">
        <f t="shared" si="272"/>
        <v>4126</v>
      </c>
      <c r="H308" s="11"/>
      <c r="L308" s="11"/>
      <c r="M308" s="11"/>
    </row>
    <row r="309" spans="1:13" hidden="1">
      <c r="A309" s="29">
        <v>4127</v>
      </c>
      <c r="B309" s="30" t="s">
        <v>567</v>
      </c>
      <c r="C309" s="31">
        <v>4</v>
      </c>
      <c r="D309" s="31"/>
      <c r="E309" s="31" t="s">
        <v>349</v>
      </c>
      <c r="F309" s="32">
        <v>127</v>
      </c>
      <c r="G309" s="30" t="str">
        <f t="shared" si="272"/>
        <v>4127</v>
      </c>
      <c r="H309" s="11"/>
      <c r="L309" s="11"/>
      <c r="M309" s="11"/>
    </row>
    <row r="310" spans="1:13" hidden="1">
      <c r="A310" s="29">
        <v>4128</v>
      </c>
      <c r="B310" s="30" t="s">
        <v>567</v>
      </c>
      <c r="C310" s="31">
        <v>4</v>
      </c>
      <c r="D310" s="31" t="s">
        <v>350</v>
      </c>
      <c r="E310" s="31" t="s">
        <v>351</v>
      </c>
      <c r="F310" s="32">
        <v>128</v>
      </c>
      <c r="G310" s="30" t="str">
        <f t="shared" si="272"/>
        <v>4128</v>
      </c>
      <c r="H310" s="11"/>
      <c r="L310" s="11"/>
      <c r="M310" s="11"/>
    </row>
    <row r="311" spans="1:13" hidden="1">
      <c r="A311" s="29">
        <v>4129</v>
      </c>
      <c r="B311" s="30" t="s">
        <v>567</v>
      </c>
      <c r="C311" s="31">
        <v>4</v>
      </c>
      <c r="D311" s="31"/>
      <c r="E311" s="31" t="s">
        <v>352</v>
      </c>
      <c r="F311" s="32">
        <v>129</v>
      </c>
      <c r="G311" s="30" t="str">
        <f t="shared" si="272"/>
        <v>4129</v>
      </c>
      <c r="H311" s="11"/>
      <c r="L311" s="11"/>
      <c r="M311" s="11"/>
    </row>
    <row r="312" spans="1:13" hidden="1">
      <c r="A312" s="29">
        <v>4130</v>
      </c>
      <c r="B312" s="30" t="s">
        <v>567</v>
      </c>
      <c r="C312" s="31">
        <v>4</v>
      </c>
      <c r="D312" s="31"/>
      <c r="E312" s="31" t="s">
        <v>353</v>
      </c>
      <c r="F312" s="32">
        <v>130</v>
      </c>
      <c r="G312" s="30" t="str">
        <f t="shared" si="272"/>
        <v>4130</v>
      </c>
      <c r="H312" s="11"/>
      <c r="L312" s="11"/>
      <c r="M312" s="11"/>
    </row>
    <row r="313" spans="1:13" hidden="1">
      <c r="A313" s="29">
        <v>4131</v>
      </c>
      <c r="B313" s="30" t="s">
        <v>567</v>
      </c>
      <c r="C313" s="31">
        <v>4</v>
      </c>
      <c r="D313" s="31" t="s">
        <v>568</v>
      </c>
      <c r="E313" s="31" t="s">
        <v>354</v>
      </c>
      <c r="F313" s="32">
        <v>131</v>
      </c>
      <c r="G313" s="30" t="str">
        <f t="shared" si="272"/>
        <v>4131</v>
      </c>
      <c r="H313" s="11"/>
      <c r="L313" s="11"/>
      <c r="M313" s="11"/>
    </row>
    <row r="314" spans="1:13" hidden="1">
      <c r="A314" s="29">
        <v>4132</v>
      </c>
      <c r="B314" s="30" t="s">
        <v>567</v>
      </c>
      <c r="C314" s="31">
        <v>4</v>
      </c>
      <c r="D314" s="31"/>
      <c r="E314" s="31" t="s">
        <v>355</v>
      </c>
      <c r="F314" s="32">
        <v>132</v>
      </c>
      <c r="G314" s="30" t="str">
        <f t="shared" si="272"/>
        <v>4132</v>
      </c>
      <c r="H314" s="11"/>
      <c r="L314" s="11"/>
      <c r="M314" s="11"/>
    </row>
    <row r="315" spans="1:13" hidden="1">
      <c r="A315" s="29">
        <v>4501</v>
      </c>
      <c r="B315" s="30" t="s">
        <v>567</v>
      </c>
      <c r="C315" s="31">
        <v>4</v>
      </c>
      <c r="D315" s="31" t="s">
        <v>321</v>
      </c>
      <c r="E315" s="31" t="s">
        <v>356</v>
      </c>
      <c r="F315" s="32">
        <v>501</v>
      </c>
      <c r="G315" s="30" t="str">
        <f t="shared" si="272"/>
        <v>4501</v>
      </c>
      <c r="H315" s="11"/>
      <c r="L315" s="11"/>
      <c r="M315" s="11"/>
    </row>
    <row r="316" spans="1:13" hidden="1">
      <c r="A316" s="29">
        <v>4502</v>
      </c>
      <c r="B316" s="30" t="s">
        <v>567</v>
      </c>
      <c r="C316" s="31">
        <v>4</v>
      </c>
      <c r="D316" s="31"/>
      <c r="E316" s="31" t="s">
        <v>357</v>
      </c>
      <c r="F316" s="32">
        <v>502</v>
      </c>
      <c r="G316" s="30" t="str">
        <f t="shared" si="272"/>
        <v>4502</v>
      </c>
      <c r="H316" s="11"/>
      <c r="L316" s="11"/>
      <c r="M316" s="11"/>
    </row>
    <row r="317" spans="1:13" hidden="1">
      <c r="A317" s="29">
        <v>4503</v>
      </c>
      <c r="B317" s="30" t="s">
        <v>567</v>
      </c>
      <c r="C317" s="31">
        <v>4</v>
      </c>
      <c r="D317" s="31" t="s">
        <v>350</v>
      </c>
      <c r="E317" s="31" t="s">
        <v>358</v>
      </c>
      <c r="F317" s="32">
        <v>503</v>
      </c>
      <c r="G317" s="30" t="str">
        <f t="shared" si="272"/>
        <v>4503</v>
      </c>
      <c r="H317" s="11"/>
      <c r="L317" s="11"/>
      <c r="M317" s="11"/>
    </row>
    <row r="318" spans="1:13" hidden="1">
      <c r="A318" s="29">
        <v>4504</v>
      </c>
      <c r="B318" s="30" t="s">
        <v>567</v>
      </c>
      <c r="C318" s="31">
        <v>4</v>
      </c>
      <c r="D318" s="31"/>
      <c r="E318" s="31" t="s">
        <v>359</v>
      </c>
      <c r="F318" s="32">
        <v>504</v>
      </c>
      <c r="G318" s="30" t="str">
        <f t="shared" si="272"/>
        <v>4504</v>
      </c>
      <c r="H318" s="11"/>
      <c r="L318" s="11"/>
      <c r="M318" s="11"/>
    </row>
    <row r="319" spans="1:13" hidden="1">
      <c r="A319" s="29">
        <v>5101</v>
      </c>
      <c r="B319" s="30" t="s">
        <v>569</v>
      </c>
      <c r="C319" s="31">
        <v>5</v>
      </c>
      <c r="D319" s="31" t="s">
        <v>360</v>
      </c>
      <c r="E319" s="31" t="s">
        <v>361</v>
      </c>
      <c r="F319" s="32">
        <v>101</v>
      </c>
      <c r="G319" s="30" t="str">
        <f t="shared" si="272"/>
        <v>5101</v>
      </c>
      <c r="H319" s="11"/>
      <c r="L319" s="11"/>
      <c r="M319" s="11"/>
    </row>
    <row r="320" spans="1:13" hidden="1">
      <c r="A320" s="29">
        <v>5102</v>
      </c>
      <c r="B320" s="30" t="s">
        <v>569</v>
      </c>
      <c r="C320" s="31">
        <v>5</v>
      </c>
      <c r="D320" s="31"/>
      <c r="E320" s="31" t="s">
        <v>362</v>
      </c>
      <c r="F320" s="32">
        <v>102</v>
      </c>
      <c r="G320" s="30" t="str">
        <f t="shared" si="272"/>
        <v>5102</v>
      </c>
      <c r="H320" s="11"/>
      <c r="L320" s="11"/>
      <c r="M320" s="11"/>
    </row>
    <row r="321" spans="1:13" hidden="1">
      <c r="A321" s="29">
        <v>5103</v>
      </c>
      <c r="B321" s="30" t="s">
        <v>569</v>
      </c>
      <c r="C321" s="31">
        <v>5</v>
      </c>
      <c r="D321" s="31"/>
      <c r="E321" s="31" t="s">
        <v>363</v>
      </c>
      <c r="F321" s="32">
        <v>103</v>
      </c>
      <c r="G321" s="30" t="str">
        <f t="shared" si="272"/>
        <v>5103</v>
      </c>
      <c r="H321" s="11"/>
      <c r="L321" s="11"/>
      <c r="M321" s="11"/>
    </row>
    <row r="322" spans="1:13" hidden="1">
      <c r="A322" s="29">
        <v>5104</v>
      </c>
      <c r="B322" s="30" t="s">
        <v>569</v>
      </c>
      <c r="C322" s="31">
        <v>5</v>
      </c>
      <c r="D322" s="31"/>
      <c r="E322" s="31" t="s">
        <v>364</v>
      </c>
      <c r="F322" s="32">
        <v>104</v>
      </c>
      <c r="G322" s="30" t="str">
        <f t="shared" si="272"/>
        <v>5104</v>
      </c>
      <c r="H322" s="11"/>
      <c r="L322" s="11"/>
      <c r="M322" s="11"/>
    </row>
    <row r="323" spans="1:13" hidden="1">
      <c r="A323" s="29">
        <v>5105</v>
      </c>
      <c r="B323" s="30" t="s">
        <v>569</v>
      </c>
      <c r="C323" s="31">
        <v>5</v>
      </c>
      <c r="D323" s="31"/>
      <c r="E323" s="31" t="s">
        <v>365</v>
      </c>
      <c r="F323" s="32">
        <v>105</v>
      </c>
      <c r="G323" s="30" t="str">
        <f t="shared" ref="G323:G386" si="273">CONCATENATE(C323,F323)</f>
        <v>5105</v>
      </c>
      <c r="H323" s="11"/>
      <c r="L323" s="11"/>
      <c r="M323" s="11"/>
    </row>
    <row r="324" spans="1:13" hidden="1">
      <c r="A324" s="29">
        <v>5106</v>
      </c>
      <c r="B324" s="30" t="s">
        <v>569</v>
      </c>
      <c r="C324" s="31">
        <v>5</v>
      </c>
      <c r="D324" s="31"/>
      <c r="E324" s="31" t="s">
        <v>366</v>
      </c>
      <c r="F324" s="32">
        <v>106</v>
      </c>
      <c r="G324" s="30" t="str">
        <f t="shared" si="273"/>
        <v>5106</v>
      </c>
      <c r="H324" s="11"/>
      <c r="L324" s="11"/>
      <c r="M324" s="11"/>
    </row>
    <row r="325" spans="1:13" hidden="1">
      <c r="A325" s="29">
        <v>5107</v>
      </c>
      <c r="B325" s="30" t="s">
        <v>569</v>
      </c>
      <c r="C325" s="31">
        <v>5</v>
      </c>
      <c r="D325" s="31"/>
      <c r="E325" s="31" t="s">
        <v>367</v>
      </c>
      <c r="F325" s="32">
        <v>107</v>
      </c>
      <c r="G325" s="30" t="str">
        <f t="shared" si="273"/>
        <v>5107</v>
      </c>
      <c r="H325" s="11"/>
      <c r="L325" s="11"/>
      <c r="M325" s="11"/>
    </row>
    <row r="326" spans="1:13" hidden="1">
      <c r="A326" s="29">
        <v>5108</v>
      </c>
      <c r="B326" s="30" t="s">
        <v>569</v>
      </c>
      <c r="C326" s="31">
        <v>5</v>
      </c>
      <c r="D326" s="31"/>
      <c r="E326" s="31" t="s">
        <v>368</v>
      </c>
      <c r="F326" s="32">
        <v>108</v>
      </c>
      <c r="G326" s="30" t="str">
        <f t="shared" si="273"/>
        <v>5108</v>
      </c>
      <c r="H326" s="11"/>
      <c r="L326" s="11"/>
      <c r="M326" s="11"/>
    </row>
    <row r="327" spans="1:13" hidden="1">
      <c r="A327" s="29">
        <v>5109</v>
      </c>
      <c r="B327" s="30" t="s">
        <v>569</v>
      </c>
      <c r="C327" s="31">
        <v>5</v>
      </c>
      <c r="D327" s="31"/>
      <c r="E327" s="31" t="s">
        <v>369</v>
      </c>
      <c r="F327" s="32">
        <v>109</v>
      </c>
      <c r="G327" s="30" t="str">
        <f t="shared" si="273"/>
        <v>5109</v>
      </c>
      <c r="H327" s="11"/>
      <c r="L327" s="11"/>
      <c r="M327" s="11"/>
    </row>
    <row r="328" spans="1:13" hidden="1">
      <c r="A328" s="29">
        <v>5110</v>
      </c>
      <c r="B328" s="30" t="s">
        <v>569</v>
      </c>
      <c r="C328" s="31">
        <v>5</v>
      </c>
      <c r="D328" s="31"/>
      <c r="E328" s="31" t="s">
        <v>370</v>
      </c>
      <c r="F328" s="32">
        <v>110</v>
      </c>
      <c r="G328" s="30" t="str">
        <f t="shared" si="273"/>
        <v>5110</v>
      </c>
      <c r="H328" s="11"/>
      <c r="L328" s="11"/>
      <c r="M328" s="11"/>
    </row>
    <row r="329" spans="1:13" hidden="1">
      <c r="A329" s="29">
        <v>5111</v>
      </c>
      <c r="B329" s="30" t="s">
        <v>569</v>
      </c>
      <c r="C329" s="31">
        <v>5</v>
      </c>
      <c r="D329" s="31"/>
      <c r="E329" s="31" t="s">
        <v>371</v>
      </c>
      <c r="F329" s="32">
        <v>111</v>
      </c>
      <c r="G329" s="30" t="str">
        <f t="shared" si="273"/>
        <v>5111</v>
      </c>
      <c r="H329" s="11"/>
      <c r="L329" s="11"/>
      <c r="M329" s="11"/>
    </row>
    <row r="330" spans="1:13" hidden="1">
      <c r="A330" s="29">
        <v>5112</v>
      </c>
      <c r="B330" s="30" t="s">
        <v>569</v>
      </c>
      <c r="C330" s="31">
        <v>5</v>
      </c>
      <c r="D330" s="31"/>
      <c r="E330" s="31" t="s">
        <v>372</v>
      </c>
      <c r="F330" s="32">
        <v>112</v>
      </c>
      <c r="G330" s="30" t="str">
        <f t="shared" si="273"/>
        <v>5112</v>
      </c>
      <c r="H330" s="11"/>
      <c r="L330" s="11"/>
      <c r="M330" s="11"/>
    </row>
    <row r="331" spans="1:13" hidden="1">
      <c r="A331" s="29">
        <v>5113</v>
      </c>
      <c r="B331" s="30" t="s">
        <v>569</v>
      </c>
      <c r="C331" s="31">
        <v>5</v>
      </c>
      <c r="D331" s="31"/>
      <c r="E331" s="31" t="s">
        <v>373</v>
      </c>
      <c r="F331" s="32">
        <v>113</v>
      </c>
      <c r="G331" s="30" t="str">
        <f t="shared" si="273"/>
        <v>5113</v>
      </c>
      <c r="H331" s="11"/>
      <c r="L331" s="11"/>
      <c r="M331" s="11"/>
    </row>
    <row r="332" spans="1:13" hidden="1">
      <c r="A332" s="29">
        <v>5114</v>
      </c>
      <c r="B332" s="30" t="s">
        <v>569</v>
      </c>
      <c r="C332" s="31">
        <v>5</v>
      </c>
      <c r="D332" s="31"/>
      <c r="E332" s="31" t="s">
        <v>374</v>
      </c>
      <c r="F332" s="32">
        <v>114</v>
      </c>
      <c r="G332" s="30" t="str">
        <f t="shared" si="273"/>
        <v>5114</v>
      </c>
      <c r="H332" s="11"/>
      <c r="L332" s="11"/>
      <c r="M332" s="11"/>
    </row>
    <row r="333" spans="1:13" hidden="1">
      <c r="A333" s="29">
        <v>5115</v>
      </c>
      <c r="B333" s="30" t="s">
        <v>569</v>
      </c>
      <c r="C333" s="31">
        <v>5</v>
      </c>
      <c r="D333" s="31"/>
      <c r="E333" s="31" t="s">
        <v>375</v>
      </c>
      <c r="F333" s="32">
        <v>115</v>
      </c>
      <c r="G333" s="30" t="str">
        <f t="shared" si="273"/>
        <v>5115</v>
      </c>
      <c r="H333" s="11"/>
      <c r="L333" s="11"/>
      <c r="M333" s="11"/>
    </row>
    <row r="334" spans="1:13" hidden="1">
      <c r="A334" s="29">
        <v>5116</v>
      </c>
      <c r="B334" s="30" t="s">
        <v>569</v>
      </c>
      <c r="C334" s="31">
        <v>5</v>
      </c>
      <c r="D334" s="31"/>
      <c r="E334" s="31" t="s">
        <v>376</v>
      </c>
      <c r="F334" s="32">
        <v>116</v>
      </c>
      <c r="G334" s="30" t="str">
        <f t="shared" si="273"/>
        <v>5116</v>
      </c>
      <c r="H334" s="11"/>
      <c r="L334" s="11"/>
      <c r="M334" s="11"/>
    </row>
    <row r="335" spans="1:13" hidden="1">
      <c r="A335" s="29">
        <v>5117</v>
      </c>
      <c r="B335" s="30" t="s">
        <v>569</v>
      </c>
      <c r="C335" s="31">
        <v>5</v>
      </c>
      <c r="D335" s="31"/>
      <c r="E335" s="31" t="s">
        <v>377</v>
      </c>
      <c r="F335" s="32">
        <v>117</v>
      </c>
      <c r="G335" s="30" t="str">
        <f t="shared" si="273"/>
        <v>5117</v>
      </c>
      <c r="H335" s="11"/>
      <c r="L335" s="11"/>
      <c r="M335" s="11"/>
    </row>
    <row r="336" spans="1:13" hidden="1">
      <c r="A336" s="29">
        <v>5118</v>
      </c>
      <c r="B336" s="30" t="s">
        <v>569</v>
      </c>
      <c r="C336" s="31">
        <v>5</v>
      </c>
      <c r="D336" s="31"/>
      <c r="E336" s="31" t="s">
        <v>378</v>
      </c>
      <c r="F336" s="32">
        <v>118</v>
      </c>
      <c r="G336" s="30" t="str">
        <f t="shared" si="273"/>
        <v>5118</v>
      </c>
      <c r="H336" s="11"/>
      <c r="L336" s="11"/>
      <c r="M336" s="11"/>
    </row>
    <row r="337" spans="1:13" hidden="1">
      <c r="A337" s="29">
        <v>5119</v>
      </c>
      <c r="B337" s="30" t="s">
        <v>569</v>
      </c>
      <c r="C337" s="31">
        <v>5</v>
      </c>
      <c r="D337" s="31"/>
      <c r="E337" s="31" t="s">
        <v>379</v>
      </c>
      <c r="F337" s="32">
        <v>119</v>
      </c>
      <c r="G337" s="30" t="str">
        <f t="shared" si="273"/>
        <v>5119</v>
      </c>
      <c r="H337" s="11"/>
      <c r="L337" s="11"/>
      <c r="M337" s="11"/>
    </row>
    <row r="338" spans="1:13" hidden="1">
      <c r="A338" s="29">
        <v>5120</v>
      </c>
      <c r="B338" s="30" t="s">
        <v>569</v>
      </c>
      <c r="C338" s="31">
        <v>5</v>
      </c>
      <c r="D338" s="31" t="s">
        <v>380</v>
      </c>
      <c r="E338" s="31" t="s">
        <v>381</v>
      </c>
      <c r="F338" s="32">
        <v>120</v>
      </c>
      <c r="G338" s="30" t="str">
        <f t="shared" si="273"/>
        <v>5120</v>
      </c>
      <c r="H338" s="11"/>
      <c r="L338" s="11"/>
      <c r="M338" s="11"/>
    </row>
    <row r="339" spans="1:13" hidden="1">
      <c r="A339" s="29">
        <v>5121</v>
      </c>
      <c r="B339" s="30" t="s">
        <v>569</v>
      </c>
      <c r="C339" s="31">
        <v>5</v>
      </c>
      <c r="D339" s="31"/>
      <c r="E339" s="31" t="s">
        <v>382</v>
      </c>
      <c r="F339" s="32">
        <v>121</v>
      </c>
      <c r="G339" s="30" t="str">
        <f t="shared" si="273"/>
        <v>5121</v>
      </c>
      <c r="H339" s="11"/>
      <c r="L339" s="11"/>
      <c r="M339" s="11"/>
    </row>
    <row r="340" spans="1:13" hidden="1">
      <c r="A340" s="29">
        <v>5122</v>
      </c>
      <c r="B340" s="30" t="s">
        <v>569</v>
      </c>
      <c r="C340" s="31">
        <v>5</v>
      </c>
      <c r="D340" s="31"/>
      <c r="E340" s="31" t="s">
        <v>383</v>
      </c>
      <c r="F340" s="32">
        <v>122</v>
      </c>
      <c r="G340" s="30" t="str">
        <f t="shared" si="273"/>
        <v>5122</v>
      </c>
      <c r="H340" s="11"/>
      <c r="L340" s="11"/>
      <c r="M340" s="11"/>
    </row>
    <row r="341" spans="1:13" hidden="1">
      <c r="A341" s="29">
        <v>5123</v>
      </c>
      <c r="B341" s="30" t="s">
        <v>569</v>
      </c>
      <c r="C341" s="31">
        <v>5</v>
      </c>
      <c r="D341" s="31"/>
      <c r="E341" s="31" t="s">
        <v>384</v>
      </c>
      <c r="F341" s="32">
        <v>123</v>
      </c>
      <c r="G341" s="30" t="str">
        <f t="shared" si="273"/>
        <v>5123</v>
      </c>
      <c r="H341" s="11"/>
      <c r="L341" s="11"/>
      <c r="M341" s="11"/>
    </row>
    <row r="342" spans="1:13" hidden="1">
      <c r="A342" s="29">
        <v>5124</v>
      </c>
      <c r="B342" s="30" t="s">
        <v>569</v>
      </c>
      <c r="C342" s="31">
        <v>5</v>
      </c>
      <c r="D342" s="31"/>
      <c r="E342" s="31" t="s">
        <v>385</v>
      </c>
      <c r="F342" s="32">
        <v>124</v>
      </c>
      <c r="G342" s="30" t="str">
        <f t="shared" si="273"/>
        <v>5124</v>
      </c>
      <c r="H342" s="11"/>
      <c r="L342" s="11"/>
      <c r="M342" s="11"/>
    </row>
    <row r="343" spans="1:13" hidden="1">
      <c r="A343" s="29">
        <v>5125</v>
      </c>
      <c r="B343" s="30" t="s">
        <v>569</v>
      </c>
      <c r="C343" s="31">
        <v>5</v>
      </c>
      <c r="D343" s="31"/>
      <c r="E343" s="31" t="s">
        <v>386</v>
      </c>
      <c r="F343" s="32">
        <v>125</v>
      </c>
      <c r="G343" s="30" t="str">
        <f t="shared" si="273"/>
        <v>5125</v>
      </c>
      <c r="H343" s="11"/>
      <c r="L343" s="11"/>
      <c r="M343" s="11"/>
    </row>
    <row r="344" spans="1:13" hidden="1">
      <c r="A344" s="29">
        <v>5126</v>
      </c>
      <c r="B344" s="30" t="s">
        <v>569</v>
      </c>
      <c r="C344" s="31">
        <v>5</v>
      </c>
      <c r="D344" s="31"/>
      <c r="E344" s="31" t="s">
        <v>387</v>
      </c>
      <c r="F344" s="32">
        <v>126</v>
      </c>
      <c r="G344" s="30" t="str">
        <f t="shared" si="273"/>
        <v>5126</v>
      </c>
      <c r="H344" s="11"/>
      <c r="L344" s="11"/>
      <c r="M344" s="11"/>
    </row>
    <row r="345" spans="1:13" hidden="1">
      <c r="A345" s="29">
        <v>5127</v>
      </c>
      <c r="B345" s="30" t="s">
        <v>569</v>
      </c>
      <c r="C345" s="31">
        <v>5</v>
      </c>
      <c r="D345" s="31"/>
      <c r="E345" s="31" t="s">
        <v>388</v>
      </c>
      <c r="F345" s="32">
        <v>127</v>
      </c>
      <c r="G345" s="30" t="str">
        <f t="shared" si="273"/>
        <v>5127</v>
      </c>
      <c r="H345" s="11"/>
      <c r="L345" s="11"/>
      <c r="M345" s="11"/>
    </row>
    <row r="346" spans="1:13" hidden="1">
      <c r="A346" s="29">
        <v>5128</v>
      </c>
      <c r="B346" s="30" t="s">
        <v>569</v>
      </c>
      <c r="C346" s="31">
        <v>5</v>
      </c>
      <c r="D346" s="31"/>
      <c r="E346" s="31" t="s">
        <v>389</v>
      </c>
      <c r="F346" s="32">
        <v>128</v>
      </c>
      <c r="G346" s="30" t="str">
        <f t="shared" si="273"/>
        <v>5128</v>
      </c>
      <c r="H346" s="11"/>
      <c r="L346" s="11"/>
      <c r="M346" s="11"/>
    </row>
    <row r="347" spans="1:13" hidden="1">
      <c r="A347" s="29">
        <v>5129</v>
      </c>
      <c r="B347" s="30" t="s">
        <v>569</v>
      </c>
      <c r="C347" s="31">
        <v>5</v>
      </c>
      <c r="D347" s="31" t="s">
        <v>390</v>
      </c>
      <c r="E347" s="31" t="s">
        <v>391</v>
      </c>
      <c r="F347" s="32">
        <v>129</v>
      </c>
      <c r="G347" s="30" t="str">
        <f t="shared" si="273"/>
        <v>5129</v>
      </c>
      <c r="H347" s="11"/>
      <c r="L347" s="11"/>
      <c r="M347" s="11"/>
    </row>
    <row r="348" spans="1:13" hidden="1">
      <c r="A348" s="29">
        <v>5130</v>
      </c>
      <c r="B348" s="30" t="s">
        <v>569</v>
      </c>
      <c r="C348" s="31">
        <v>5</v>
      </c>
      <c r="D348" s="31"/>
      <c r="E348" s="31" t="s">
        <v>392</v>
      </c>
      <c r="F348" s="32">
        <v>130</v>
      </c>
      <c r="G348" s="30" t="str">
        <f t="shared" si="273"/>
        <v>5130</v>
      </c>
      <c r="H348" s="11"/>
      <c r="L348" s="11"/>
      <c r="M348" s="11"/>
    </row>
    <row r="349" spans="1:13" hidden="1">
      <c r="A349" s="29">
        <v>5131</v>
      </c>
      <c r="B349" s="30" t="s">
        <v>569</v>
      </c>
      <c r="C349" s="31">
        <v>5</v>
      </c>
      <c r="D349" s="31"/>
      <c r="E349" s="31" t="s">
        <v>393</v>
      </c>
      <c r="F349" s="32">
        <v>131</v>
      </c>
      <c r="G349" s="30" t="str">
        <f t="shared" si="273"/>
        <v>5131</v>
      </c>
      <c r="H349" s="11"/>
      <c r="L349" s="11"/>
      <c r="M349" s="11"/>
    </row>
    <row r="350" spans="1:13" hidden="1">
      <c r="A350" s="29">
        <v>5132</v>
      </c>
      <c r="B350" s="30" t="s">
        <v>569</v>
      </c>
      <c r="C350" s="31">
        <v>5</v>
      </c>
      <c r="D350" s="31"/>
      <c r="E350" s="31" t="s">
        <v>394</v>
      </c>
      <c r="F350" s="32">
        <v>132</v>
      </c>
      <c r="G350" s="30" t="str">
        <f t="shared" si="273"/>
        <v>5132</v>
      </c>
      <c r="H350" s="11"/>
      <c r="L350" s="11"/>
      <c r="M350" s="11"/>
    </row>
    <row r="351" spans="1:13" hidden="1">
      <c r="A351" s="29">
        <v>5133</v>
      </c>
      <c r="B351" s="30" t="s">
        <v>569</v>
      </c>
      <c r="C351" s="31">
        <v>5</v>
      </c>
      <c r="D351" s="31"/>
      <c r="E351" s="31" t="s">
        <v>395</v>
      </c>
      <c r="F351" s="32">
        <v>133</v>
      </c>
      <c r="G351" s="30" t="str">
        <f t="shared" si="273"/>
        <v>5133</v>
      </c>
      <c r="H351" s="11"/>
      <c r="L351" s="11"/>
      <c r="M351" s="11"/>
    </row>
    <row r="352" spans="1:13" hidden="1">
      <c r="A352" s="29">
        <v>5134</v>
      </c>
      <c r="B352" s="30" t="s">
        <v>569</v>
      </c>
      <c r="C352" s="31">
        <v>5</v>
      </c>
      <c r="D352" s="31"/>
      <c r="E352" s="31" t="s">
        <v>396</v>
      </c>
      <c r="F352" s="32">
        <v>134</v>
      </c>
      <c r="G352" s="30" t="str">
        <f t="shared" si="273"/>
        <v>5134</v>
      </c>
      <c r="H352" s="11"/>
      <c r="L352" s="11"/>
      <c r="M352" s="11"/>
    </row>
    <row r="353" spans="1:13" hidden="1">
      <c r="A353" s="29">
        <v>5135</v>
      </c>
      <c r="B353" s="30" t="s">
        <v>569</v>
      </c>
      <c r="C353" s="31">
        <v>5</v>
      </c>
      <c r="D353" s="31"/>
      <c r="E353" s="31" t="s">
        <v>397</v>
      </c>
      <c r="F353" s="32">
        <v>135</v>
      </c>
      <c r="G353" s="30" t="str">
        <f t="shared" si="273"/>
        <v>5135</v>
      </c>
      <c r="H353" s="11"/>
      <c r="L353" s="11"/>
      <c r="M353" s="11"/>
    </row>
    <row r="354" spans="1:13" hidden="1">
      <c r="A354" s="29">
        <v>5136</v>
      </c>
      <c r="B354" s="30" t="s">
        <v>569</v>
      </c>
      <c r="C354" s="31">
        <v>5</v>
      </c>
      <c r="D354" s="31"/>
      <c r="E354" s="31" t="s">
        <v>398</v>
      </c>
      <c r="F354" s="32">
        <v>136</v>
      </c>
      <c r="G354" s="30" t="str">
        <f t="shared" si="273"/>
        <v>5136</v>
      </c>
      <c r="H354" s="11"/>
      <c r="L354" s="11"/>
      <c r="M354" s="11"/>
    </row>
    <row r="355" spans="1:13" hidden="1">
      <c r="A355" s="29">
        <v>5137</v>
      </c>
      <c r="B355" s="30" t="s">
        <v>569</v>
      </c>
      <c r="C355" s="31">
        <v>5</v>
      </c>
      <c r="D355" s="31"/>
      <c r="E355" s="31" t="s">
        <v>399</v>
      </c>
      <c r="F355" s="32">
        <v>137</v>
      </c>
      <c r="G355" s="30" t="str">
        <f t="shared" si="273"/>
        <v>5137</v>
      </c>
      <c r="H355" s="11"/>
      <c r="L355" s="11"/>
      <c r="M355" s="11"/>
    </row>
    <row r="356" spans="1:13" hidden="1">
      <c r="A356" s="29">
        <v>5138</v>
      </c>
      <c r="B356" s="30" t="s">
        <v>569</v>
      </c>
      <c r="C356" s="31">
        <v>5</v>
      </c>
      <c r="D356" s="31"/>
      <c r="E356" s="31" t="s">
        <v>400</v>
      </c>
      <c r="F356" s="32">
        <v>138</v>
      </c>
      <c r="G356" s="30" t="str">
        <f t="shared" si="273"/>
        <v>5138</v>
      </c>
      <c r="H356" s="11"/>
      <c r="L356" s="11"/>
      <c r="M356" s="11"/>
    </row>
    <row r="357" spans="1:13" hidden="1">
      <c r="A357" s="29">
        <v>5139</v>
      </c>
      <c r="B357" s="30" t="s">
        <v>569</v>
      </c>
      <c r="C357" s="31">
        <v>5</v>
      </c>
      <c r="D357" s="31"/>
      <c r="E357" s="31" t="s">
        <v>401</v>
      </c>
      <c r="F357" s="32">
        <v>139</v>
      </c>
      <c r="G357" s="30" t="str">
        <f t="shared" si="273"/>
        <v>5139</v>
      </c>
      <c r="H357" s="11"/>
      <c r="L357" s="11"/>
      <c r="M357" s="11"/>
    </row>
    <row r="358" spans="1:13" hidden="1">
      <c r="A358" s="29">
        <v>5140</v>
      </c>
      <c r="B358" s="30" t="s">
        <v>569</v>
      </c>
      <c r="C358" s="31">
        <v>5</v>
      </c>
      <c r="D358" s="31"/>
      <c r="E358" s="31" t="s">
        <v>402</v>
      </c>
      <c r="F358" s="32">
        <v>140</v>
      </c>
      <c r="G358" s="30" t="str">
        <f t="shared" si="273"/>
        <v>5140</v>
      </c>
      <c r="H358" s="11"/>
      <c r="L358" s="11"/>
      <c r="M358" s="11"/>
    </row>
    <row r="359" spans="1:13" hidden="1">
      <c r="A359" s="29">
        <v>5141</v>
      </c>
      <c r="B359" s="30" t="s">
        <v>569</v>
      </c>
      <c r="C359" s="31">
        <v>5</v>
      </c>
      <c r="D359" s="31"/>
      <c r="E359" s="31" t="s">
        <v>403</v>
      </c>
      <c r="F359" s="32">
        <v>141</v>
      </c>
      <c r="G359" s="30" t="str">
        <f t="shared" si="273"/>
        <v>5141</v>
      </c>
      <c r="H359" s="11"/>
      <c r="L359" s="11"/>
      <c r="M359" s="11"/>
    </row>
    <row r="360" spans="1:13" hidden="1">
      <c r="A360" s="29">
        <v>5142</v>
      </c>
      <c r="B360" s="30" t="s">
        <v>569</v>
      </c>
      <c r="C360" s="31">
        <v>5</v>
      </c>
      <c r="D360" s="31" t="s">
        <v>404</v>
      </c>
      <c r="E360" s="31" t="s">
        <v>405</v>
      </c>
      <c r="F360" s="32">
        <v>142</v>
      </c>
      <c r="G360" s="30" t="str">
        <f t="shared" si="273"/>
        <v>5142</v>
      </c>
      <c r="H360" s="11"/>
      <c r="L360" s="11"/>
      <c r="M360" s="11"/>
    </row>
    <row r="361" spans="1:13" hidden="1">
      <c r="A361" s="29">
        <v>5143</v>
      </c>
      <c r="B361" s="30" t="s">
        <v>569</v>
      </c>
      <c r="C361" s="31">
        <v>5</v>
      </c>
      <c r="D361" s="31"/>
      <c r="E361" s="31" t="s">
        <v>406</v>
      </c>
      <c r="F361" s="32">
        <v>143</v>
      </c>
      <c r="G361" s="30" t="str">
        <f t="shared" si="273"/>
        <v>5143</v>
      </c>
      <c r="H361" s="11"/>
      <c r="L361" s="11"/>
      <c r="M361" s="11"/>
    </row>
    <row r="362" spans="1:13" hidden="1">
      <c r="A362" s="29">
        <v>5144</v>
      </c>
      <c r="B362" s="30" t="s">
        <v>569</v>
      </c>
      <c r="C362" s="31">
        <v>5</v>
      </c>
      <c r="D362" s="31"/>
      <c r="E362" s="31" t="s">
        <v>407</v>
      </c>
      <c r="F362" s="32">
        <v>144</v>
      </c>
      <c r="G362" s="30" t="str">
        <f t="shared" si="273"/>
        <v>5144</v>
      </c>
      <c r="H362" s="11"/>
      <c r="L362" s="11"/>
      <c r="M362" s="11"/>
    </row>
    <row r="363" spans="1:13" hidden="1">
      <c r="A363" s="29">
        <v>5301</v>
      </c>
      <c r="B363" s="30" t="s">
        <v>569</v>
      </c>
      <c r="C363" s="31">
        <v>5</v>
      </c>
      <c r="D363" s="31" t="s">
        <v>570</v>
      </c>
      <c r="E363" s="31" t="s">
        <v>408</v>
      </c>
      <c r="F363" s="33" t="s">
        <v>561</v>
      </c>
      <c r="G363" s="30" t="str">
        <f t="shared" si="273"/>
        <v>5301</v>
      </c>
      <c r="H363" s="11"/>
      <c r="L363" s="11"/>
      <c r="M363" s="11"/>
    </row>
    <row r="364" spans="1:13" hidden="1">
      <c r="A364" s="29">
        <v>5501</v>
      </c>
      <c r="B364" s="30" t="s">
        <v>569</v>
      </c>
      <c r="C364" s="31">
        <v>5</v>
      </c>
      <c r="D364" s="31" t="s">
        <v>360</v>
      </c>
      <c r="E364" s="31" t="s">
        <v>409</v>
      </c>
      <c r="F364" s="32">
        <v>501</v>
      </c>
      <c r="G364" s="30" t="str">
        <f t="shared" si="273"/>
        <v>5501</v>
      </c>
      <c r="H364" s="11"/>
      <c r="L364" s="11"/>
      <c r="M364" s="11"/>
    </row>
    <row r="365" spans="1:13" hidden="1">
      <c r="A365" s="29">
        <v>5502</v>
      </c>
      <c r="B365" s="30" t="s">
        <v>569</v>
      </c>
      <c r="C365" s="31">
        <v>5</v>
      </c>
      <c r="D365" s="31"/>
      <c r="E365" s="31" t="s">
        <v>410</v>
      </c>
      <c r="F365" s="32">
        <v>502</v>
      </c>
      <c r="G365" s="30" t="str">
        <f t="shared" si="273"/>
        <v>5502</v>
      </c>
      <c r="H365" s="11"/>
      <c r="L365" s="11"/>
      <c r="M365" s="11"/>
    </row>
    <row r="366" spans="1:13" hidden="1">
      <c r="A366" s="29">
        <v>5503</v>
      </c>
      <c r="B366" s="30" t="s">
        <v>569</v>
      </c>
      <c r="C366" s="31">
        <v>5</v>
      </c>
      <c r="D366" s="31"/>
      <c r="E366" s="31" t="s">
        <v>411</v>
      </c>
      <c r="F366" s="32">
        <v>503</v>
      </c>
      <c r="G366" s="30" t="str">
        <f t="shared" si="273"/>
        <v>5503</v>
      </c>
      <c r="H366" s="11"/>
      <c r="L366" s="11"/>
      <c r="M366" s="11"/>
    </row>
    <row r="367" spans="1:13" hidden="1">
      <c r="A367" s="29">
        <v>5504</v>
      </c>
      <c r="B367" s="30" t="s">
        <v>569</v>
      </c>
      <c r="C367" s="31">
        <v>5</v>
      </c>
      <c r="D367" s="31"/>
      <c r="E367" s="31" t="s">
        <v>412</v>
      </c>
      <c r="F367" s="32">
        <v>504</v>
      </c>
      <c r="G367" s="30" t="str">
        <f t="shared" si="273"/>
        <v>5504</v>
      </c>
      <c r="H367" s="11"/>
      <c r="L367" s="11"/>
      <c r="M367" s="11"/>
    </row>
    <row r="368" spans="1:13" hidden="1">
      <c r="A368" s="29">
        <v>5505</v>
      </c>
      <c r="B368" s="30" t="s">
        <v>569</v>
      </c>
      <c r="C368" s="31">
        <v>5</v>
      </c>
      <c r="D368" s="31"/>
      <c r="E368" s="31" t="s">
        <v>413</v>
      </c>
      <c r="F368" s="32">
        <v>505</v>
      </c>
      <c r="G368" s="30" t="str">
        <f t="shared" si="273"/>
        <v>5505</v>
      </c>
      <c r="H368" s="11"/>
      <c r="L368" s="11"/>
      <c r="M368" s="11"/>
    </row>
    <row r="369" spans="1:13" hidden="1">
      <c r="A369" s="29">
        <v>5506</v>
      </c>
      <c r="B369" s="30" t="s">
        <v>569</v>
      </c>
      <c r="C369" s="31">
        <v>5</v>
      </c>
      <c r="D369" s="31"/>
      <c r="E369" s="31" t="s">
        <v>414</v>
      </c>
      <c r="F369" s="32">
        <v>506</v>
      </c>
      <c r="G369" s="30" t="str">
        <f t="shared" si="273"/>
        <v>5506</v>
      </c>
      <c r="H369" s="11"/>
      <c r="L369" s="11"/>
      <c r="M369" s="11"/>
    </row>
    <row r="370" spans="1:13" hidden="1">
      <c r="A370" s="29">
        <v>5507</v>
      </c>
      <c r="B370" s="30" t="s">
        <v>569</v>
      </c>
      <c r="C370" s="31">
        <v>5</v>
      </c>
      <c r="D370" s="31" t="s">
        <v>380</v>
      </c>
      <c r="E370" s="31" t="s">
        <v>415</v>
      </c>
      <c r="F370" s="32">
        <v>507</v>
      </c>
      <c r="G370" s="30" t="str">
        <f t="shared" si="273"/>
        <v>5507</v>
      </c>
      <c r="H370" s="11"/>
      <c r="L370" s="11"/>
      <c r="M370" s="11"/>
    </row>
    <row r="371" spans="1:13" hidden="1">
      <c r="A371" s="29">
        <v>5508</v>
      </c>
      <c r="B371" s="30" t="s">
        <v>569</v>
      </c>
      <c r="C371" s="31">
        <v>5</v>
      </c>
      <c r="D371" s="31"/>
      <c r="E371" s="31" t="s">
        <v>416</v>
      </c>
      <c r="F371" s="32">
        <v>508</v>
      </c>
      <c r="G371" s="30" t="str">
        <f t="shared" si="273"/>
        <v>5508</v>
      </c>
      <c r="H371" s="11"/>
      <c r="L371" s="11"/>
      <c r="M371" s="11"/>
    </row>
    <row r="372" spans="1:13" hidden="1">
      <c r="A372" s="29">
        <v>5509</v>
      </c>
      <c r="B372" s="30" t="s">
        <v>569</v>
      </c>
      <c r="C372" s="31">
        <v>5</v>
      </c>
      <c r="D372" s="31"/>
      <c r="E372" s="31" t="s">
        <v>417</v>
      </c>
      <c r="F372" s="32">
        <v>509</v>
      </c>
      <c r="G372" s="30" t="str">
        <f t="shared" si="273"/>
        <v>5509</v>
      </c>
      <c r="H372" s="11"/>
      <c r="L372" s="11"/>
      <c r="M372" s="11"/>
    </row>
    <row r="373" spans="1:13" hidden="1">
      <c r="A373" s="29">
        <v>5510</v>
      </c>
      <c r="B373" s="30" t="s">
        <v>569</v>
      </c>
      <c r="C373" s="31">
        <v>5</v>
      </c>
      <c r="D373" s="31"/>
      <c r="E373" s="31" t="s">
        <v>418</v>
      </c>
      <c r="F373" s="32">
        <v>510</v>
      </c>
      <c r="G373" s="30" t="str">
        <f t="shared" si="273"/>
        <v>5510</v>
      </c>
      <c r="H373" s="11"/>
      <c r="L373" s="11"/>
      <c r="M373" s="11"/>
    </row>
    <row r="374" spans="1:13" hidden="1">
      <c r="A374" s="29">
        <v>5511</v>
      </c>
      <c r="B374" s="30" t="s">
        <v>569</v>
      </c>
      <c r="C374" s="31">
        <v>5</v>
      </c>
      <c r="D374" s="31"/>
      <c r="E374" s="31" t="s">
        <v>419</v>
      </c>
      <c r="F374" s="32">
        <v>511</v>
      </c>
      <c r="G374" s="30" t="str">
        <f t="shared" si="273"/>
        <v>5511</v>
      </c>
      <c r="H374" s="11"/>
      <c r="L374" s="11"/>
      <c r="M374" s="11"/>
    </row>
    <row r="375" spans="1:13" hidden="1">
      <c r="A375" s="29">
        <v>5512</v>
      </c>
      <c r="B375" s="30" t="s">
        <v>569</v>
      </c>
      <c r="C375" s="31">
        <v>5</v>
      </c>
      <c r="D375" s="31"/>
      <c r="E375" s="31" t="s">
        <v>420</v>
      </c>
      <c r="F375" s="32">
        <v>512</v>
      </c>
      <c r="G375" s="30" t="str">
        <f t="shared" si="273"/>
        <v>5512</v>
      </c>
      <c r="H375" s="11"/>
      <c r="L375" s="11"/>
      <c r="M375" s="11"/>
    </row>
    <row r="376" spans="1:13" hidden="1">
      <c r="A376" s="29">
        <v>5513</v>
      </c>
      <c r="B376" s="30" t="s">
        <v>569</v>
      </c>
      <c r="C376" s="31">
        <v>5</v>
      </c>
      <c r="D376" s="31" t="s">
        <v>390</v>
      </c>
      <c r="E376" s="31" t="s">
        <v>421</v>
      </c>
      <c r="F376" s="32">
        <v>513</v>
      </c>
      <c r="G376" s="30" t="str">
        <f t="shared" si="273"/>
        <v>5513</v>
      </c>
      <c r="H376" s="11"/>
      <c r="L376" s="11"/>
      <c r="M376" s="11"/>
    </row>
    <row r="377" spans="1:13" hidden="1">
      <c r="A377" s="29">
        <v>6101</v>
      </c>
      <c r="B377" s="30" t="s">
        <v>571</v>
      </c>
      <c r="C377" s="31">
        <v>6</v>
      </c>
      <c r="D377" s="31" t="s">
        <v>422</v>
      </c>
      <c r="E377" s="31" t="s">
        <v>423</v>
      </c>
      <c r="F377" s="32">
        <v>101</v>
      </c>
      <c r="G377" s="30" t="str">
        <f t="shared" si="273"/>
        <v>6101</v>
      </c>
      <c r="H377" s="11"/>
      <c r="L377" s="11"/>
      <c r="M377" s="11"/>
    </row>
    <row r="378" spans="1:13" hidden="1">
      <c r="A378" s="29">
        <v>6102</v>
      </c>
      <c r="B378" s="30" t="s">
        <v>571</v>
      </c>
      <c r="C378" s="31">
        <v>6</v>
      </c>
      <c r="D378" s="31"/>
      <c r="E378" s="31" t="s">
        <v>424</v>
      </c>
      <c r="F378" s="32">
        <v>102</v>
      </c>
      <c r="G378" s="30" t="str">
        <f t="shared" si="273"/>
        <v>6102</v>
      </c>
      <c r="H378" s="11"/>
      <c r="L378" s="11"/>
      <c r="M378" s="11"/>
    </row>
    <row r="379" spans="1:13" hidden="1">
      <c r="A379" s="29">
        <v>6103</v>
      </c>
      <c r="B379" s="30" t="s">
        <v>571</v>
      </c>
      <c r="C379" s="31">
        <v>6</v>
      </c>
      <c r="D379" s="31"/>
      <c r="E379" s="31" t="s">
        <v>425</v>
      </c>
      <c r="F379" s="32">
        <v>103</v>
      </c>
      <c r="G379" s="30" t="str">
        <f t="shared" si="273"/>
        <v>6103</v>
      </c>
      <c r="H379" s="11"/>
      <c r="L379" s="11"/>
      <c r="M379" s="11"/>
    </row>
    <row r="380" spans="1:13" hidden="1">
      <c r="A380" s="29">
        <v>6104</v>
      </c>
      <c r="B380" s="30" t="s">
        <v>571</v>
      </c>
      <c r="C380" s="31">
        <v>6</v>
      </c>
      <c r="D380" s="31"/>
      <c r="E380" s="31" t="s">
        <v>426</v>
      </c>
      <c r="F380" s="32">
        <v>104</v>
      </c>
      <c r="G380" s="30" t="str">
        <f t="shared" si="273"/>
        <v>6104</v>
      </c>
      <c r="H380" s="11"/>
      <c r="L380" s="11"/>
      <c r="M380" s="11"/>
    </row>
    <row r="381" spans="1:13" hidden="1">
      <c r="A381" s="29">
        <v>6105</v>
      </c>
      <c r="B381" s="30" t="s">
        <v>571</v>
      </c>
      <c r="C381" s="31">
        <v>6</v>
      </c>
      <c r="D381" s="31"/>
      <c r="E381" s="31" t="s">
        <v>427</v>
      </c>
      <c r="F381" s="32">
        <v>105</v>
      </c>
      <c r="G381" s="30" t="str">
        <f t="shared" si="273"/>
        <v>6105</v>
      </c>
      <c r="H381" s="11"/>
      <c r="L381" s="11"/>
      <c r="M381" s="11"/>
    </row>
    <row r="382" spans="1:13" hidden="1">
      <c r="A382" s="29">
        <v>6106</v>
      </c>
      <c r="B382" s="30" t="s">
        <v>571</v>
      </c>
      <c r="C382" s="31">
        <v>6</v>
      </c>
      <c r="D382" s="31"/>
      <c r="E382" s="31" t="s">
        <v>428</v>
      </c>
      <c r="F382" s="32">
        <v>106</v>
      </c>
      <c r="G382" s="30" t="str">
        <f t="shared" si="273"/>
        <v>6106</v>
      </c>
      <c r="H382" s="11"/>
      <c r="L382" s="11"/>
      <c r="M382" s="11"/>
    </row>
    <row r="383" spans="1:13" hidden="1">
      <c r="A383" s="29">
        <v>6107</v>
      </c>
      <c r="B383" s="30" t="s">
        <v>571</v>
      </c>
      <c r="C383" s="31">
        <v>6</v>
      </c>
      <c r="D383" s="31"/>
      <c r="E383" s="31" t="s">
        <v>429</v>
      </c>
      <c r="F383" s="32">
        <v>107</v>
      </c>
      <c r="G383" s="30" t="str">
        <f t="shared" si="273"/>
        <v>6107</v>
      </c>
      <c r="H383" s="11"/>
      <c r="L383" s="11"/>
      <c r="M383" s="11"/>
    </row>
    <row r="384" spans="1:13" hidden="1">
      <c r="A384" s="29">
        <v>6108</v>
      </c>
      <c r="B384" s="30" t="s">
        <v>571</v>
      </c>
      <c r="C384" s="31">
        <v>6</v>
      </c>
      <c r="D384" s="31"/>
      <c r="E384" s="31" t="s">
        <v>430</v>
      </c>
      <c r="F384" s="32">
        <v>108</v>
      </c>
      <c r="G384" s="30" t="str">
        <f t="shared" si="273"/>
        <v>6108</v>
      </c>
      <c r="H384" s="11"/>
      <c r="L384" s="11"/>
      <c r="M384" s="11"/>
    </row>
    <row r="385" spans="1:13" hidden="1">
      <c r="A385" s="29">
        <v>6109</v>
      </c>
      <c r="B385" s="30" t="s">
        <v>571</v>
      </c>
      <c r="C385" s="31">
        <v>6</v>
      </c>
      <c r="D385" s="31"/>
      <c r="E385" s="31" t="s">
        <v>431</v>
      </c>
      <c r="F385" s="32">
        <v>109</v>
      </c>
      <c r="G385" s="30" t="str">
        <f t="shared" si="273"/>
        <v>6109</v>
      </c>
      <c r="H385" s="11"/>
      <c r="L385" s="11"/>
      <c r="M385" s="11"/>
    </row>
    <row r="386" spans="1:13" hidden="1">
      <c r="A386" s="29">
        <v>6110</v>
      </c>
      <c r="B386" s="30" t="s">
        <v>571</v>
      </c>
      <c r="C386" s="31">
        <v>6</v>
      </c>
      <c r="D386" s="31"/>
      <c r="E386" s="31" t="s">
        <v>432</v>
      </c>
      <c r="F386" s="32">
        <v>110</v>
      </c>
      <c r="G386" s="30" t="str">
        <f t="shared" si="273"/>
        <v>6110</v>
      </c>
      <c r="H386" s="11"/>
      <c r="L386" s="11"/>
      <c r="M386" s="11"/>
    </row>
    <row r="387" spans="1:13" hidden="1">
      <c r="A387" s="29">
        <v>6111</v>
      </c>
      <c r="B387" s="30" t="s">
        <v>571</v>
      </c>
      <c r="C387" s="31">
        <v>6</v>
      </c>
      <c r="D387" s="31"/>
      <c r="E387" s="31" t="s">
        <v>433</v>
      </c>
      <c r="F387" s="32">
        <v>111</v>
      </c>
      <c r="G387" s="30" t="str">
        <f t="shared" ref="G387:G450" si="274">CONCATENATE(C387,F387)</f>
        <v>6111</v>
      </c>
      <c r="H387" s="11"/>
      <c r="L387" s="11"/>
      <c r="M387" s="11"/>
    </row>
    <row r="388" spans="1:13" hidden="1">
      <c r="A388" s="29">
        <v>6112</v>
      </c>
      <c r="B388" s="30" t="s">
        <v>571</v>
      </c>
      <c r="C388" s="31">
        <v>6</v>
      </c>
      <c r="D388" s="31"/>
      <c r="E388" s="31" t="s">
        <v>434</v>
      </c>
      <c r="F388" s="32">
        <v>112</v>
      </c>
      <c r="G388" s="30" t="str">
        <f t="shared" si="274"/>
        <v>6112</v>
      </c>
      <c r="H388" s="11"/>
      <c r="L388" s="11"/>
      <c r="M388" s="11"/>
    </row>
    <row r="389" spans="1:13" hidden="1">
      <c r="A389" s="29">
        <v>6113</v>
      </c>
      <c r="B389" s="30" t="s">
        <v>571</v>
      </c>
      <c r="C389" s="31">
        <v>6</v>
      </c>
      <c r="D389" s="31"/>
      <c r="E389" s="31" t="s">
        <v>435</v>
      </c>
      <c r="F389" s="32">
        <v>113</v>
      </c>
      <c r="G389" s="30" t="str">
        <f t="shared" si="274"/>
        <v>6113</v>
      </c>
      <c r="H389" s="11"/>
      <c r="L389" s="11"/>
      <c r="M389" s="11"/>
    </row>
    <row r="390" spans="1:13" hidden="1">
      <c r="A390" s="29">
        <v>6114</v>
      </c>
      <c r="B390" s="30" t="s">
        <v>571</v>
      </c>
      <c r="C390" s="31">
        <v>6</v>
      </c>
      <c r="D390" s="31"/>
      <c r="E390" s="31" t="s">
        <v>436</v>
      </c>
      <c r="F390" s="32">
        <v>114</v>
      </c>
      <c r="G390" s="30" t="str">
        <f t="shared" si="274"/>
        <v>6114</v>
      </c>
      <c r="H390" s="11"/>
      <c r="L390" s="11"/>
      <c r="M390" s="11"/>
    </row>
    <row r="391" spans="1:13" hidden="1">
      <c r="A391" s="29">
        <v>6115</v>
      </c>
      <c r="B391" s="30" t="s">
        <v>571</v>
      </c>
      <c r="C391" s="31">
        <v>6</v>
      </c>
      <c r="D391" s="31"/>
      <c r="E391" s="31" t="s">
        <v>437</v>
      </c>
      <c r="F391" s="32">
        <v>115</v>
      </c>
      <c r="G391" s="30" t="str">
        <f t="shared" si="274"/>
        <v>6115</v>
      </c>
      <c r="H391" s="11"/>
      <c r="L391" s="11"/>
      <c r="M391" s="11"/>
    </row>
    <row r="392" spans="1:13" hidden="1">
      <c r="A392" s="29">
        <v>6116</v>
      </c>
      <c r="B392" s="30" t="s">
        <v>571</v>
      </c>
      <c r="C392" s="31">
        <v>6</v>
      </c>
      <c r="D392" s="31"/>
      <c r="E392" s="31" t="s">
        <v>438</v>
      </c>
      <c r="F392" s="32">
        <v>116</v>
      </c>
      <c r="G392" s="30" t="str">
        <f t="shared" si="274"/>
        <v>6116</v>
      </c>
      <c r="H392" s="11"/>
      <c r="L392" s="11"/>
      <c r="M392" s="11"/>
    </row>
    <row r="393" spans="1:13" hidden="1">
      <c r="A393" s="29">
        <v>6117</v>
      </c>
      <c r="B393" s="30" t="s">
        <v>571</v>
      </c>
      <c r="C393" s="31">
        <v>6</v>
      </c>
      <c r="D393" s="31" t="s">
        <v>439</v>
      </c>
      <c r="E393" s="31" t="s">
        <v>440</v>
      </c>
      <c r="F393" s="32">
        <v>117</v>
      </c>
      <c r="G393" s="30" t="str">
        <f t="shared" si="274"/>
        <v>6117</v>
      </c>
      <c r="H393" s="11"/>
      <c r="L393" s="11"/>
      <c r="M393" s="11"/>
    </row>
    <row r="394" spans="1:13" hidden="1">
      <c r="A394" s="29">
        <v>6118</v>
      </c>
      <c r="B394" s="30" t="s">
        <v>571</v>
      </c>
      <c r="C394" s="31">
        <v>6</v>
      </c>
      <c r="D394" s="31"/>
      <c r="E394" s="31" t="s">
        <v>441</v>
      </c>
      <c r="F394" s="32">
        <v>118</v>
      </c>
      <c r="G394" s="30" t="str">
        <f t="shared" si="274"/>
        <v>6118</v>
      </c>
      <c r="H394" s="11"/>
      <c r="L394" s="11"/>
      <c r="M394" s="11"/>
    </row>
    <row r="395" spans="1:13" hidden="1">
      <c r="A395" s="29">
        <v>6119</v>
      </c>
      <c r="B395" s="30" t="s">
        <v>571</v>
      </c>
      <c r="C395" s="31">
        <v>6</v>
      </c>
      <c r="D395" s="31"/>
      <c r="E395" s="31" t="s">
        <v>442</v>
      </c>
      <c r="F395" s="32">
        <v>119</v>
      </c>
      <c r="G395" s="30" t="str">
        <f t="shared" si="274"/>
        <v>6119</v>
      </c>
      <c r="H395" s="11"/>
      <c r="L395" s="11"/>
      <c r="M395" s="11"/>
    </row>
    <row r="396" spans="1:13" hidden="1">
      <c r="A396" s="29">
        <v>6120</v>
      </c>
      <c r="B396" s="30" t="s">
        <v>571</v>
      </c>
      <c r="C396" s="31">
        <v>6</v>
      </c>
      <c r="D396" s="31"/>
      <c r="E396" s="31" t="s">
        <v>443</v>
      </c>
      <c r="F396" s="32">
        <v>120</v>
      </c>
      <c r="G396" s="30" t="str">
        <f t="shared" si="274"/>
        <v>6120</v>
      </c>
      <c r="H396" s="11"/>
      <c r="L396" s="11"/>
      <c r="M396" s="11"/>
    </row>
    <row r="397" spans="1:13" hidden="1">
      <c r="A397" s="29">
        <v>6121</v>
      </c>
      <c r="B397" s="30" t="s">
        <v>571</v>
      </c>
      <c r="C397" s="31">
        <v>6</v>
      </c>
      <c r="D397" s="31"/>
      <c r="E397" s="31" t="s">
        <v>444</v>
      </c>
      <c r="F397" s="32">
        <v>121</v>
      </c>
      <c r="G397" s="30" t="str">
        <f t="shared" si="274"/>
        <v>6121</v>
      </c>
      <c r="H397" s="11"/>
      <c r="L397" s="11"/>
      <c r="M397" s="11"/>
    </row>
    <row r="398" spans="1:13" hidden="1">
      <c r="A398" s="29">
        <v>6122</v>
      </c>
      <c r="B398" s="30" t="s">
        <v>571</v>
      </c>
      <c r="C398" s="31">
        <v>6</v>
      </c>
      <c r="D398" s="31"/>
      <c r="E398" s="31" t="s">
        <v>445</v>
      </c>
      <c r="F398" s="32">
        <v>122</v>
      </c>
      <c r="G398" s="30" t="str">
        <f t="shared" si="274"/>
        <v>6122</v>
      </c>
      <c r="H398" s="11"/>
      <c r="L398" s="11"/>
      <c r="M398" s="11"/>
    </row>
    <row r="399" spans="1:13" hidden="1">
      <c r="A399" s="29">
        <v>6123</v>
      </c>
      <c r="B399" s="30" t="s">
        <v>571</v>
      </c>
      <c r="C399" s="31">
        <v>6</v>
      </c>
      <c r="D399" s="31"/>
      <c r="E399" s="31" t="s">
        <v>446</v>
      </c>
      <c r="F399" s="32">
        <v>123</v>
      </c>
      <c r="G399" s="30" t="str">
        <f t="shared" si="274"/>
        <v>6123</v>
      </c>
      <c r="H399" s="11"/>
      <c r="L399" s="11"/>
      <c r="M399" s="11"/>
    </row>
    <row r="400" spans="1:13" hidden="1">
      <c r="A400" s="29">
        <v>6124</v>
      </c>
      <c r="B400" s="30" t="s">
        <v>571</v>
      </c>
      <c r="C400" s="31">
        <v>6</v>
      </c>
      <c r="D400" s="31"/>
      <c r="E400" s="31" t="s">
        <v>447</v>
      </c>
      <c r="F400" s="32">
        <v>124</v>
      </c>
      <c r="G400" s="30" t="str">
        <f t="shared" si="274"/>
        <v>6124</v>
      </c>
      <c r="H400" s="11"/>
      <c r="L400" s="11"/>
      <c r="M400" s="11"/>
    </row>
    <row r="401" spans="1:19" hidden="1">
      <c r="A401" s="29">
        <v>6125</v>
      </c>
      <c r="B401" s="30" t="s">
        <v>571</v>
      </c>
      <c r="C401" s="31">
        <v>6</v>
      </c>
      <c r="D401" s="31"/>
      <c r="E401" s="31" t="s">
        <v>448</v>
      </c>
      <c r="F401" s="32">
        <v>125</v>
      </c>
      <c r="G401" s="30" t="str">
        <f t="shared" si="274"/>
        <v>6125</v>
      </c>
      <c r="H401" s="11"/>
      <c r="L401" s="11"/>
      <c r="M401" s="11"/>
    </row>
    <row r="402" spans="1:19" hidden="1">
      <c r="A402" s="29">
        <v>6126</v>
      </c>
      <c r="B402" s="30" t="s">
        <v>571</v>
      </c>
      <c r="C402" s="31">
        <v>6</v>
      </c>
      <c r="D402" s="31" t="s">
        <v>449</v>
      </c>
      <c r="E402" s="31" t="s">
        <v>450</v>
      </c>
      <c r="F402" s="32">
        <v>126</v>
      </c>
      <c r="G402" s="30" t="str">
        <f t="shared" si="274"/>
        <v>6126</v>
      </c>
      <c r="H402" s="11"/>
      <c r="L402" s="11"/>
      <c r="M402" s="11"/>
    </row>
    <row r="403" spans="1:19" hidden="1">
      <c r="A403" s="29">
        <v>6127</v>
      </c>
      <c r="B403" s="30" t="s">
        <v>571</v>
      </c>
      <c r="C403" s="31">
        <v>6</v>
      </c>
      <c r="D403" s="31"/>
      <c r="E403" s="31" t="s">
        <v>451</v>
      </c>
      <c r="F403" s="32">
        <v>127</v>
      </c>
      <c r="G403" s="30" t="str">
        <f t="shared" si="274"/>
        <v>6127</v>
      </c>
      <c r="H403" s="11"/>
      <c r="L403" s="11"/>
      <c r="M403" s="11"/>
      <c r="N403" s="34"/>
      <c r="R403" s="35"/>
      <c r="S403" s="34"/>
    </row>
    <row r="404" spans="1:19" hidden="1">
      <c r="A404" s="29">
        <v>6128</v>
      </c>
      <c r="B404" s="30" t="s">
        <v>571</v>
      </c>
      <c r="C404" s="31">
        <v>6</v>
      </c>
      <c r="D404" s="31"/>
      <c r="E404" s="31" t="s">
        <v>452</v>
      </c>
      <c r="F404" s="32">
        <v>128</v>
      </c>
      <c r="G404" s="30" t="str">
        <f t="shared" si="274"/>
        <v>6128</v>
      </c>
      <c r="H404" s="11"/>
      <c r="L404" s="11"/>
      <c r="M404" s="11"/>
      <c r="N404" s="34"/>
      <c r="R404" s="35"/>
      <c r="S404" s="34"/>
    </row>
    <row r="405" spans="1:19" hidden="1">
      <c r="A405" s="29">
        <v>6129</v>
      </c>
      <c r="B405" s="30" t="s">
        <v>571</v>
      </c>
      <c r="C405" s="31">
        <v>6</v>
      </c>
      <c r="D405" s="31"/>
      <c r="E405" s="31" t="s">
        <v>453</v>
      </c>
      <c r="F405" s="32">
        <v>129</v>
      </c>
      <c r="G405" s="30" t="str">
        <f t="shared" si="274"/>
        <v>6129</v>
      </c>
      <c r="H405" s="11"/>
      <c r="L405" s="11"/>
      <c r="M405" s="11"/>
      <c r="N405" s="34"/>
      <c r="R405" s="35"/>
      <c r="S405" s="34"/>
    </row>
    <row r="406" spans="1:19" hidden="1">
      <c r="A406" s="29">
        <v>6130</v>
      </c>
      <c r="B406" s="30" t="s">
        <v>571</v>
      </c>
      <c r="C406" s="31">
        <v>6</v>
      </c>
      <c r="D406" s="31" t="s">
        <v>454</v>
      </c>
      <c r="E406" s="31" t="s">
        <v>455</v>
      </c>
      <c r="F406" s="32">
        <v>130</v>
      </c>
      <c r="G406" s="30" t="str">
        <f t="shared" si="274"/>
        <v>6130</v>
      </c>
      <c r="H406" s="11"/>
      <c r="L406" s="11"/>
      <c r="M406" s="11"/>
      <c r="N406" s="34"/>
      <c r="R406" s="35"/>
      <c r="S406" s="34"/>
    </row>
    <row r="407" spans="1:19" hidden="1">
      <c r="A407" s="29">
        <v>6131</v>
      </c>
      <c r="B407" s="30" t="s">
        <v>571</v>
      </c>
      <c r="C407" s="31">
        <v>6</v>
      </c>
      <c r="D407" s="31"/>
      <c r="E407" s="31" t="s">
        <v>456</v>
      </c>
      <c r="F407" s="32">
        <v>131</v>
      </c>
      <c r="G407" s="30" t="str">
        <f t="shared" si="274"/>
        <v>6131</v>
      </c>
      <c r="H407" s="11"/>
      <c r="L407" s="11"/>
      <c r="M407" s="11"/>
      <c r="N407" s="34"/>
      <c r="R407" s="35"/>
      <c r="S407" s="34"/>
    </row>
    <row r="408" spans="1:19" hidden="1">
      <c r="A408" s="29">
        <v>6132</v>
      </c>
      <c r="B408" s="30" t="s">
        <v>571</v>
      </c>
      <c r="C408" s="31">
        <v>6</v>
      </c>
      <c r="D408" s="31"/>
      <c r="E408" s="31" t="s">
        <v>457</v>
      </c>
      <c r="F408" s="32">
        <v>132</v>
      </c>
      <c r="G408" s="30" t="str">
        <f t="shared" si="274"/>
        <v>6132</v>
      </c>
      <c r="H408" s="11"/>
      <c r="L408" s="11"/>
      <c r="M408" s="11"/>
      <c r="N408" s="34"/>
      <c r="R408" s="35"/>
      <c r="S408" s="34"/>
    </row>
    <row r="409" spans="1:19" hidden="1">
      <c r="A409" s="29">
        <v>6133</v>
      </c>
      <c r="B409" s="30" t="s">
        <v>571</v>
      </c>
      <c r="C409" s="31">
        <v>6</v>
      </c>
      <c r="D409" s="31"/>
      <c r="E409" s="31" t="s">
        <v>458</v>
      </c>
      <c r="F409" s="32">
        <v>133</v>
      </c>
      <c r="G409" s="30" t="str">
        <f t="shared" si="274"/>
        <v>6133</v>
      </c>
      <c r="H409" s="11"/>
      <c r="L409" s="11"/>
      <c r="M409" s="11"/>
      <c r="N409" s="34"/>
      <c r="R409" s="35"/>
      <c r="S409" s="34"/>
    </row>
    <row r="410" spans="1:19" hidden="1">
      <c r="A410" s="29">
        <v>6501</v>
      </c>
      <c r="B410" s="30" t="s">
        <v>571</v>
      </c>
      <c r="C410" s="31">
        <v>6</v>
      </c>
      <c r="D410" s="31" t="s">
        <v>449</v>
      </c>
      <c r="E410" s="31" t="s">
        <v>459</v>
      </c>
      <c r="F410" s="32">
        <v>501</v>
      </c>
      <c r="G410" s="30" t="str">
        <f t="shared" si="274"/>
        <v>6501</v>
      </c>
      <c r="H410" s="11"/>
      <c r="L410" s="11"/>
      <c r="M410" s="11"/>
      <c r="N410" s="34"/>
      <c r="R410" s="35"/>
      <c r="S410" s="34"/>
    </row>
    <row r="411" spans="1:19" hidden="1">
      <c r="A411" s="29">
        <v>6502</v>
      </c>
      <c r="B411" s="30" t="s">
        <v>571</v>
      </c>
      <c r="C411" s="31">
        <v>6</v>
      </c>
      <c r="D411" s="31" t="s">
        <v>454</v>
      </c>
      <c r="E411" s="31" t="s">
        <v>460</v>
      </c>
      <c r="F411" s="32">
        <v>502</v>
      </c>
      <c r="G411" s="30" t="str">
        <f t="shared" si="274"/>
        <v>6502</v>
      </c>
      <c r="H411" s="11"/>
      <c r="L411" s="11"/>
      <c r="M411" s="11"/>
      <c r="N411" s="34"/>
      <c r="R411" s="35"/>
      <c r="S411" s="34"/>
    </row>
    <row r="412" spans="1:19" hidden="1">
      <c r="A412" s="29">
        <v>7101</v>
      </c>
      <c r="B412" s="30" t="s">
        <v>572</v>
      </c>
      <c r="C412" s="31">
        <v>7</v>
      </c>
      <c r="D412" s="31" t="s">
        <v>461</v>
      </c>
      <c r="E412" s="31" t="s">
        <v>462</v>
      </c>
      <c r="F412" s="32">
        <v>101</v>
      </c>
      <c r="G412" s="30" t="str">
        <f t="shared" si="274"/>
        <v>7101</v>
      </c>
      <c r="H412" s="11"/>
      <c r="L412" s="11"/>
      <c r="M412" s="11"/>
      <c r="N412" s="34"/>
      <c r="R412" s="35"/>
      <c r="S412" s="34"/>
    </row>
    <row r="413" spans="1:19" hidden="1">
      <c r="A413" s="29">
        <v>7102</v>
      </c>
      <c r="B413" s="30" t="s">
        <v>572</v>
      </c>
      <c r="C413" s="31">
        <v>7</v>
      </c>
      <c r="D413" s="31"/>
      <c r="E413" s="31" t="s">
        <v>463</v>
      </c>
      <c r="F413" s="32">
        <v>102</v>
      </c>
      <c r="G413" s="30" t="str">
        <f t="shared" si="274"/>
        <v>7102</v>
      </c>
      <c r="H413" s="11"/>
      <c r="L413" s="11"/>
      <c r="M413" s="11"/>
      <c r="N413" s="34"/>
      <c r="R413" s="35"/>
      <c r="S413" s="34"/>
    </row>
    <row r="414" spans="1:19" hidden="1">
      <c r="A414" s="29">
        <v>7103</v>
      </c>
      <c r="B414" s="30" t="s">
        <v>572</v>
      </c>
      <c r="C414" s="31">
        <v>7</v>
      </c>
      <c r="D414" s="31"/>
      <c r="E414" s="31" t="s">
        <v>464</v>
      </c>
      <c r="F414" s="32">
        <v>103</v>
      </c>
      <c r="G414" s="30" t="str">
        <f t="shared" si="274"/>
        <v>7103</v>
      </c>
      <c r="H414" s="11"/>
      <c r="L414" s="11"/>
      <c r="M414" s="11"/>
      <c r="N414" s="34"/>
      <c r="R414" s="35"/>
      <c r="S414" s="34"/>
    </row>
    <row r="415" spans="1:19" hidden="1">
      <c r="A415" s="29">
        <v>7104</v>
      </c>
      <c r="B415" s="30" t="s">
        <v>572</v>
      </c>
      <c r="C415" s="31">
        <v>7</v>
      </c>
      <c r="D415" s="31"/>
      <c r="E415" s="31" t="s">
        <v>465</v>
      </c>
      <c r="F415" s="32">
        <v>104</v>
      </c>
      <c r="G415" s="30" t="str">
        <f t="shared" si="274"/>
        <v>7104</v>
      </c>
      <c r="H415" s="11"/>
      <c r="L415" s="11"/>
      <c r="M415" s="11"/>
      <c r="N415" s="34"/>
      <c r="R415" s="35"/>
      <c r="S415" s="34"/>
    </row>
    <row r="416" spans="1:19" hidden="1">
      <c r="A416" s="29">
        <v>7105</v>
      </c>
      <c r="B416" s="30" t="s">
        <v>572</v>
      </c>
      <c r="C416" s="31">
        <v>7</v>
      </c>
      <c r="D416" s="31"/>
      <c r="E416" s="31" t="s">
        <v>466</v>
      </c>
      <c r="F416" s="32">
        <v>105</v>
      </c>
      <c r="G416" s="30" t="str">
        <f t="shared" si="274"/>
        <v>7105</v>
      </c>
      <c r="H416" s="11"/>
      <c r="L416" s="11"/>
      <c r="M416" s="11"/>
    </row>
    <row r="417" spans="1:13" hidden="1">
      <c r="A417" s="29">
        <v>7106</v>
      </c>
      <c r="B417" s="30" t="s">
        <v>572</v>
      </c>
      <c r="C417" s="31">
        <v>7</v>
      </c>
      <c r="D417" s="31"/>
      <c r="E417" s="31" t="s">
        <v>467</v>
      </c>
      <c r="F417" s="32">
        <v>106</v>
      </c>
      <c r="G417" s="30" t="str">
        <f t="shared" si="274"/>
        <v>7106</v>
      </c>
      <c r="H417" s="11"/>
      <c r="L417" s="11"/>
      <c r="M417" s="11"/>
    </row>
    <row r="418" spans="1:13" hidden="1">
      <c r="A418" s="29">
        <v>7107</v>
      </c>
      <c r="B418" s="30" t="s">
        <v>572</v>
      </c>
      <c r="C418" s="31">
        <v>7</v>
      </c>
      <c r="D418" s="31"/>
      <c r="E418" s="31" t="s">
        <v>468</v>
      </c>
      <c r="F418" s="32">
        <v>107</v>
      </c>
      <c r="G418" s="30" t="str">
        <f t="shared" si="274"/>
        <v>7107</v>
      </c>
      <c r="H418" s="11"/>
      <c r="L418" s="11"/>
      <c r="M418" s="11"/>
    </row>
    <row r="419" spans="1:13" hidden="1">
      <c r="A419" s="29">
        <v>7108</v>
      </c>
      <c r="B419" s="30" t="s">
        <v>572</v>
      </c>
      <c r="C419" s="31">
        <v>7</v>
      </c>
      <c r="D419" s="31"/>
      <c r="E419" s="31" t="s">
        <v>469</v>
      </c>
      <c r="F419" s="32">
        <v>108</v>
      </c>
      <c r="G419" s="30" t="str">
        <f t="shared" si="274"/>
        <v>7108</v>
      </c>
      <c r="H419" s="11"/>
      <c r="L419" s="11"/>
      <c r="M419" s="11"/>
    </row>
    <row r="420" spans="1:13" hidden="1">
      <c r="A420" s="29">
        <v>7109</v>
      </c>
      <c r="B420" s="30" t="s">
        <v>572</v>
      </c>
      <c r="C420" s="31">
        <v>7</v>
      </c>
      <c r="D420" s="31"/>
      <c r="E420" s="31" t="s">
        <v>470</v>
      </c>
      <c r="F420" s="32">
        <v>109</v>
      </c>
      <c r="G420" s="30" t="str">
        <f t="shared" si="274"/>
        <v>7109</v>
      </c>
      <c r="H420" s="11"/>
      <c r="L420" s="11"/>
      <c r="M420" s="11"/>
    </row>
    <row r="421" spans="1:13" hidden="1">
      <c r="A421" s="29">
        <v>7110</v>
      </c>
      <c r="B421" s="30" t="s">
        <v>572</v>
      </c>
      <c r="C421" s="31">
        <v>7</v>
      </c>
      <c r="D421" s="31" t="s">
        <v>471</v>
      </c>
      <c r="E421" s="31" t="s">
        <v>472</v>
      </c>
      <c r="F421" s="32">
        <v>110</v>
      </c>
      <c r="G421" s="30" t="str">
        <f t="shared" si="274"/>
        <v>7110</v>
      </c>
      <c r="H421" s="11"/>
      <c r="L421" s="11"/>
      <c r="M421" s="11"/>
    </row>
    <row r="422" spans="1:13" hidden="1">
      <c r="A422" s="29">
        <v>7111</v>
      </c>
      <c r="B422" s="30" t="s">
        <v>572</v>
      </c>
      <c r="C422" s="31">
        <v>7</v>
      </c>
      <c r="D422" s="31"/>
      <c r="E422" s="31" t="s">
        <v>473</v>
      </c>
      <c r="F422" s="32">
        <v>111</v>
      </c>
      <c r="G422" s="30" t="str">
        <f t="shared" si="274"/>
        <v>7111</v>
      </c>
      <c r="H422" s="11"/>
      <c r="L422" s="11"/>
      <c r="M422" s="11"/>
    </row>
    <row r="423" spans="1:13" hidden="1">
      <c r="A423" s="29">
        <v>7112</v>
      </c>
      <c r="B423" s="30" t="s">
        <v>572</v>
      </c>
      <c r="C423" s="31">
        <v>7</v>
      </c>
      <c r="D423" s="31"/>
      <c r="E423" s="31" t="s">
        <v>474</v>
      </c>
      <c r="F423" s="32">
        <v>112</v>
      </c>
      <c r="G423" s="30" t="str">
        <f t="shared" si="274"/>
        <v>7112</v>
      </c>
      <c r="H423" s="11"/>
      <c r="L423" s="11"/>
      <c r="M423" s="11"/>
    </row>
    <row r="424" spans="1:13" hidden="1">
      <c r="A424" s="29">
        <v>7113</v>
      </c>
      <c r="B424" s="30" t="s">
        <v>572</v>
      </c>
      <c r="C424" s="31">
        <v>7</v>
      </c>
      <c r="D424" s="31"/>
      <c r="E424" s="31" t="s">
        <v>475</v>
      </c>
      <c r="F424" s="32">
        <v>113</v>
      </c>
      <c r="G424" s="30" t="str">
        <f t="shared" si="274"/>
        <v>7113</v>
      </c>
      <c r="H424" s="11"/>
      <c r="L424" s="11"/>
      <c r="M424" s="11"/>
    </row>
    <row r="425" spans="1:13" hidden="1">
      <c r="A425" s="29">
        <v>7114</v>
      </c>
      <c r="B425" s="30" t="s">
        <v>572</v>
      </c>
      <c r="C425" s="31">
        <v>7</v>
      </c>
      <c r="D425" s="31"/>
      <c r="E425" s="31" t="s">
        <v>476</v>
      </c>
      <c r="F425" s="32">
        <v>114</v>
      </c>
      <c r="G425" s="30" t="str">
        <f t="shared" si="274"/>
        <v>7114</v>
      </c>
      <c r="H425" s="11"/>
      <c r="L425" s="11"/>
      <c r="M425" s="11"/>
    </row>
    <row r="426" spans="1:13" hidden="1">
      <c r="A426" s="29">
        <v>7115</v>
      </c>
      <c r="B426" s="30" t="s">
        <v>572</v>
      </c>
      <c r="C426" s="31">
        <v>7</v>
      </c>
      <c r="D426" s="31"/>
      <c r="E426" s="31" t="s">
        <v>477</v>
      </c>
      <c r="F426" s="32">
        <v>115</v>
      </c>
      <c r="G426" s="30" t="str">
        <f t="shared" si="274"/>
        <v>7115</v>
      </c>
      <c r="H426" s="11"/>
      <c r="L426" s="11"/>
      <c r="M426" s="11"/>
    </row>
    <row r="427" spans="1:13" hidden="1">
      <c r="A427" s="29">
        <v>7116</v>
      </c>
      <c r="B427" s="30" t="s">
        <v>572</v>
      </c>
      <c r="C427" s="31">
        <v>7</v>
      </c>
      <c r="D427" s="31"/>
      <c r="E427" s="31" t="s">
        <v>478</v>
      </c>
      <c r="F427" s="32">
        <v>116</v>
      </c>
      <c r="G427" s="30" t="str">
        <f t="shared" si="274"/>
        <v>7116</v>
      </c>
      <c r="H427" s="11"/>
      <c r="L427" s="11"/>
      <c r="M427" s="11"/>
    </row>
    <row r="428" spans="1:13" hidden="1">
      <c r="A428" s="29">
        <v>7117</v>
      </c>
      <c r="B428" s="30" t="s">
        <v>572</v>
      </c>
      <c r="C428" s="31">
        <v>7</v>
      </c>
      <c r="D428" s="31"/>
      <c r="E428" s="31" t="s">
        <v>479</v>
      </c>
      <c r="F428" s="32">
        <v>117</v>
      </c>
      <c r="G428" s="30" t="str">
        <f t="shared" si="274"/>
        <v>7117</v>
      </c>
      <c r="H428" s="11"/>
      <c r="L428" s="11"/>
      <c r="M428" s="11"/>
    </row>
    <row r="429" spans="1:13" hidden="1">
      <c r="A429" s="29">
        <v>7118</v>
      </c>
      <c r="B429" s="30" t="s">
        <v>572</v>
      </c>
      <c r="C429" s="31">
        <v>7</v>
      </c>
      <c r="D429" s="31"/>
      <c r="E429" s="31" t="s">
        <v>480</v>
      </c>
      <c r="F429" s="32">
        <v>118</v>
      </c>
      <c r="G429" s="30" t="str">
        <f t="shared" si="274"/>
        <v>7118</v>
      </c>
      <c r="H429" s="11"/>
      <c r="L429" s="11"/>
      <c r="M429" s="11"/>
    </row>
    <row r="430" spans="1:13" hidden="1">
      <c r="A430" s="29">
        <v>7119</v>
      </c>
      <c r="B430" s="30" t="s">
        <v>572</v>
      </c>
      <c r="C430" s="31">
        <v>7</v>
      </c>
      <c r="D430" s="31"/>
      <c r="E430" s="31" t="s">
        <v>481</v>
      </c>
      <c r="F430" s="32">
        <v>119</v>
      </c>
      <c r="G430" s="30" t="str">
        <f t="shared" si="274"/>
        <v>7119</v>
      </c>
      <c r="H430" s="11"/>
      <c r="L430" s="11"/>
      <c r="M430" s="11"/>
    </row>
    <row r="431" spans="1:13" hidden="1">
      <c r="A431" s="29">
        <v>7120</v>
      </c>
      <c r="B431" s="30" t="s">
        <v>572</v>
      </c>
      <c r="C431" s="31">
        <v>7</v>
      </c>
      <c r="D431" s="31"/>
      <c r="E431" s="31" t="s">
        <v>482</v>
      </c>
      <c r="F431" s="32">
        <v>120</v>
      </c>
      <c r="G431" s="30" t="str">
        <f t="shared" si="274"/>
        <v>7120</v>
      </c>
      <c r="H431" s="11"/>
      <c r="L431" s="11"/>
      <c r="M431" s="11"/>
    </row>
    <row r="432" spans="1:13" hidden="1">
      <c r="A432" s="29">
        <v>7121</v>
      </c>
      <c r="B432" s="30" t="s">
        <v>572</v>
      </c>
      <c r="C432" s="31">
        <v>7</v>
      </c>
      <c r="D432" s="31"/>
      <c r="E432" s="31" t="s">
        <v>483</v>
      </c>
      <c r="F432" s="32">
        <v>121</v>
      </c>
      <c r="G432" s="30" t="str">
        <f t="shared" si="274"/>
        <v>7121</v>
      </c>
      <c r="H432" s="11"/>
      <c r="L432" s="11"/>
      <c r="M432" s="11"/>
    </row>
    <row r="433" spans="1:13" hidden="1">
      <c r="A433" s="29">
        <v>7122</v>
      </c>
      <c r="B433" s="30" t="s">
        <v>572</v>
      </c>
      <c r="C433" s="31">
        <v>7</v>
      </c>
      <c r="D433" s="31"/>
      <c r="E433" s="31" t="s">
        <v>484</v>
      </c>
      <c r="F433" s="32">
        <v>122</v>
      </c>
      <c r="G433" s="30" t="str">
        <f t="shared" si="274"/>
        <v>7122</v>
      </c>
      <c r="H433" s="11"/>
      <c r="L433" s="11"/>
      <c r="M433" s="11"/>
    </row>
    <row r="434" spans="1:13" hidden="1">
      <c r="A434" s="29">
        <v>7123</v>
      </c>
      <c r="B434" s="30" t="s">
        <v>572</v>
      </c>
      <c r="C434" s="31">
        <v>7</v>
      </c>
      <c r="D434" s="31" t="s">
        <v>485</v>
      </c>
      <c r="E434" s="31" t="s">
        <v>486</v>
      </c>
      <c r="F434" s="32">
        <v>123</v>
      </c>
      <c r="G434" s="30" t="str">
        <f t="shared" si="274"/>
        <v>7123</v>
      </c>
      <c r="H434" s="11"/>
      <c r="L434" s="11"/>
      <c r="M434" s="11"/>
    </row>
    <row r="435" spans="1:13" hidden="1">
      <c r="A435" s="29">
        <v>7124</v>
      </c>
      <c r="B435" s="30" t="s">
        <v>572</v>
      </c>
      <c r="C435" s="31">
        <v>7</v>
      </c>
      <c r="D435" s="31"/>
      <c r="E435" s="31" t="s">
        <v>487</v>
      </c>
      <c r="F435" s="32">
        <v>124</v>
      </c>
      <c r="G435" s="30" t="str">
        <f t="shared" si="274"/>
        <v>7124</v>
      </c>
      <c r="H435" s="11"/>
      <c r="L435" s="11"/>
      <c r="M435" s="11"/>
    </row>
    <row r="436" spans="1:13" hidden="1">
      <c r="A436" s="29">
        <v>7125</v>
      </c>
      <c r="B436" s="30" t="s">
        <v>572</v>
      </c>
      <c r="C436" s="31">
        <v>7</v>
      </c>
      <c r="D436" s="31"/>
      <c r="E436" s="31" t="s">
        <v>488</v>
      </c>
      <c r="F436" s="32">
        <v>125</v>
      </c>
      <c r="G436" s="30" t="str">
        <f t="shared" si="274"/>
        <v>7125</v>
      </c>
      <c r="H436" s="11"/>
      <c r="L436" s="11"/>
      <c r="M436" s="11"/>
    </row>
    <row r="437" spans="1:13" hidden="1">
      <c r="A437" s="29">
        <v>7126</v>
      </c>
      <c r="B437" s="30" t="s">
        <v>572</v>
      </c>
      <c r="C437" s="31">
        <v>7</v>
      </c>
      <c r="D437" s="31"/>
      <c r="E437" s="31" t="s">
        <v>489</v>
      </c>
      <c r="F437" s="32">
        <v>126</v>
      </c>
      <c r="G437" s="30" t="str">
        <f t="shared" si="274"/>
        <v>7126</v>
      </c>
      <c r="H437" s="11"/>
      <c r="L437" s="11"/>
      <c r="M437" s="11"/>
    </row>
    <row r="438" spans="1:13" hidden="1">
      <c r="A438" s="29">
        <v>7127</v>
      </c>
      <c r="B438" s="30" t="s">
        <v>572</v>
      </c>
      <c r="C438" s="31">
        <v>7</v>
      </c>
      <c r="D438" s="31"/>
      <c r="E438" s="31" t="s">
        <v>490</v>
      </c>
      <c r="F438" s="32">
        <v>127</v>
      </c>
      <c r="G438" s="30" t="str">
        <f t="shared" si="274"/>
        <v>7127</v>
      </c>
      <c r="H438" s="11"/>
      <c r="L438" s="11"/>
      <c r="M438" s="11"/>
    </row>
    <row r="439" spans="1:13" hidden="1">
      <c r="A439" s="29">
        <v>7128</v>
      </c>
      <c r="B439" s="30" t="s">
        <v>572</v>
      </c>
      <c r="C439" s="31">
        <v>7</v>
      </c>
      <c r="D439" s="31" t="s">
        <v>491</v>
      </c>
      <c r="E439" s="31" t="s">
        <v>492</v>
      </c>
      <c r="F439" s="32">
        <v>128</v>
      </c>
      <c r="G439" s="30" t="str">
        <f t="shared" si="274"/>
        <v>7128</v>
      </c>
      <c r="H439" s="11"/>
      <c r="L439" s="11"/>
      <c r="M439" s="11"/>
    </row>
    <row r="440" spans="1:13" hidden="1">
      <c r="A440" s="29">
        <v>7129</v>
      </c>
      <c r="B440" s="30" t="s">
        <v>572</v>
      </c>
      <c r="C440" s="31">
        <v>7</v>
      </c>
      <c r="D440" s="31"/>
      <c r="E440" s="31" t="s">
        <v>493</v>
      </c>
      <c r="F440" s="32">
        <v>129</v>
      </c>
      <c r="G440" s="30" t="str">
        <f t="shared" si="274"/>
        <v>7129</v>
      </c>
      <c r="H440" s="11"/>
      <c r="L440" s="11"/>
      <c r="M440" s="11"/>
    </row>
    <row r="441" spans="1:13" hidden="1">
      <c r="A441" s="29">
        <v>7130</v>
      </c>
      <c r="B441" s="30" t="s">
        <v>572</v>
      </c>
      <c r="C441" s="31">
        <v>7</v>
      </c>
      <c r="D441" s="31"/>
      <c r="E441" s="31" t="s">
        <v>494</v>
      </c>
      <c r="F441" s="32">
        <v>130</v>
      </c>
      <c r="G441" s="30" t="str">
        <f t="shared" si="274"/>
        <v>7130</v>
      </c>
      <c r="H441" s="11"/>
      <c r="L441" s="11"/>
      <c r="M441" s="11"/>
    </row>
    <row r="442" spans="1:13" hidden="1">
      <c r="A442" s="29">
        <v>7131</v>
      </c>
      <c r="B442" s="30" t="s">
        <v>572</v>
      </c>
      <c r="C442" s="31">
        <v>7</v>
      </c>
      <c r="D442" s="31"/>
      <c r="E442" s="31" t="s">
        <v>495</v>
      </c>
      <c r="F442" s="32">
        <v>131</v>
      </c>
      <c r="G442" s="30" t="str">
        <f t="shared" si="274"/>
        <v>7131</v>
      </c>
      <c r="H442" s="11"/>
      <c r="L442" s="11"/>
      <c r="M442" s="11"/>
    </row>
    <row r="443" spans="1:13" hidden="1">
      <c r="A443" s="29">
        <v>7132</v>
      </c>
      <c r="B443" s="30" t="s">
        <v>572</v>
      </c>
      <c r="C443" s="31">
        <v>7</v>
      </c>
      <c r="D443" s="31"/>
      <c r="E443" s="31" t="s">
        <v>496</v>
      </c>
      <c r="F443" s="32">
        <v>132</v>
      </c>
      <c r="G443" s="30" t="str">
        <f t="shared" si="274"/>
        <v>7132</v>
      </c>
      <c r="H443" s="11"/>
      <c r="L443" s="11"/>
      <c r="M443" s="11"/>
    </row>
    <row r="444" spans="1:13" hidden="1">
      <c r="A444" s="29">
        <v>7133</v>
      </c>
      <c r="B444" s="30" t="s">
        <v>572</v>
      </c>
      <c r="C444" s="31">
        <v>7</v>
      </c>
      <c r="D444" s="31"/>
      <c r="E444" s="31" t="s">
        <v>497</v>
      </c>
      <c r="F444" s="32">
        <v>133</v>
      </c>
      <c r="G444" s="30" t="str">
        <f t="shared" si="274"/>
        <v>7133</v>
      </c>
      <c r="H444" s="11"/>
      <c r="L444" s="11"/>
      <c r="M444" s="11"/>
    </row>
    <row r="445" spans="1:13" hidden="1">
      <c r="A445" s="29">
        <v>7134</v>
      </c>
      <c r="B445" s="30" t="s">
        <v>572</v>
      </c>
      <c r="C445" s="31">
        <v>7</v>
      </c>
      <c r="D445" s="31" t="s">
        <v>498</v>
      </c>
      <c r="E445" s="31" t="s">
        <v>499</v>
      </c>
      <c r="F445" s="32">
        <v>134</v>
      </c>
      <c r="G445" s="30" t="str">
        <f t="shared" si="274"/>
        <v>7134</v>
      </c>
      <c r="H445" s="11"/>
      <c r="L445" s="11"/>
      <c r="M445" s="11"/>
    </row>
    <row r="446" spans="1:13" hidden="1">
      <c r="A446" s="29">
        <v>7135</v>
      </c>
      <c r="B446" s="30" t="s">
        <v>572</v>
      </c>
      <c r="C446" s="31">
        <v>7</v>
      </c>
      <c r="D446" s="31"/>
      <c r="E446" s="31" t="s">
        <v>500</v>
      </c>
      <c r="F446" s="32">
        <v>135</v>
      </c>
      <c r="G446" s="30" t="str">
        <f t="shared" si="274"/>
        <v>7135</v>
      </c>
      <c r="H446" s="11"/>
      <c r="L446" s="11"/>
      <c r="M446" s="11"/>
    </row>
    <row r="447" spans="1:13" hidden="1">
      <c r="A447" s="29">
        <v>7136</v>
      </c>
      <c r="B447" s="30" t="s">
        <v>572</v>
      </c>
      <c r="C447" s="31">
        <v>7</v>
      </c>
      <c r="D447" s="31"/>
      <c r="E447" s="31" t="s">
        <v>501</v>
      </c>
      <c r="F447" s="32">
        <v>136</v>
      </c>
      <c r="G447" s="30" t="str">
        <f t="shared" si="274"/>
        <v>7136</v>
      </c>
      <c r="H447" s="11"/>
      <c r="L447" s="11"/>
      <c r="M447" s="11"/>
    </row>
    <row r="448" spans="1:13" hidden="1">
      <c r="A448" s="29">
        <v>7137</v>
      </c>
      <c r="B448" s="30" t="s">
        <v>572</v>
      </c>
      <c r="C448" s="31">
        <v>7</v>
      </c>
      <c r="D448" s="31"/>
      <c r="E448" s="31" t="s">
        <v>502</v>
      </c>
      <c r="F448" s="32">
        <v>137</v>
      </c>
      <c r="G448" s="30" t="str">
        <f t="shared" si="274"/>
        <v>7137</v>
      </c>
      <c r="H448" s="11"/>
      <c r="L448" s="11"/>
      <c r="M448" s="11"/>
    </row>
    <row r="449" spans="1:13" hidden="1">
      <c r="A449" s="29">
        <v>7138</v>
      </c>
      <c r="B449" s="30" t="s">
        <v>572</v>
      </c>
      <c r="C449" s="31">
        <v>7</v>
      </c>
      <c r="D449" s="31"/>
      <c r="E449" s="31" t="s">
        <v>503</v>
      </c>
      <c r="F449" s="32">
        <v>138</v>
      </c>
      <c r="G449" s="30" t="str">
        <f t="shared" si="274"/>
        <v>7138</v>
      </c>
      <c r="H449" s="11"/>
      <c r="L449" s="11"/>
      <c r="M449" s="11"/>
    </row>
    <row r="450" spans="1:13" hidden="1">
      <c r="A450" s="29">
        <v>7139</v>
      </c>
      <c r="B450" s="30" t="s">
        <v>572</v>
      </c>
      <c r="C450" s="31">
        <v>7</v>
      </c>
      <c r="D450" s="31"/>
      <c r="E450" s="31" t="s">
        <v>504</v>
      </c>
      <c r="F450" s="32">
        <v>139</v>
      </c>
      <c r="G450" s="30" t="str">
        <f t="shared" si="274"/>
        <v>7139</v>
      </c>
      <c r="H450" s="11"/>
      <c r="L450" s="11"/>
      <c r="M450" s="11"/>
    </row>
    <row r="451" spans="1:13" hidden="1">
      <c r="A451" s="29">
        <v>7140</v>
      </c>
      <c r="B451" s="30" t="s">
        <v>572</v>
      </c>
      <c r="C451" s="31">
        <v>7</v>
      </c>
      <c r="D451" s="31" t="s">
        <v>505</v>
      </c>
      <c r="E451" s="31" t="s">
        <v>506</v>
      </c>
      <c r="F451" s="32">
        <v>140</v>
      </c>
      <c r="G451" s="30" t="str">
        <f t="shared" ref="G451:G483" si="275">CONCATENATE(C451,F451)</f>
        <v>7140</v>
      </c>
      <c r="H451" s="11"/>
      <c r="L451" s="11"/>
      <c r="M451" s="11"/>
    </row>
    <row r="452" spans="1:13" hidden="1">
      <c r="A452" s="29">
        <v>7141</v>
      </c>
      <c r="B452" s="30" t="s">
        <v>572</v>
      </c>
      <c r="C452" s="31">
        <v>7</v>
      </c>
      <c r="D452" s="31"/>
      <c r="E452" s="31" t="s">
        <v>507</v>
      </c>
      <c r="F452" s="32">
        <v>141</v>
      </c>
      <c r="G452" s="30" t="str">
        <f t="shared" si="275"/>
        <v>7141</v>
      </c>
      <c r="H452" s="11"/>
      <c r="L452" s="11"/>
      <c r="M452" s="11"/>
    </row>
    <row r="453" spans="1:13" hidden="1">
      <c r="A453" s="29">
        <v>7142</v>
      </c>
      <c r="B453" s="30" t="s">
        <v>572</v>
      </c>
      <c r="C453" s="31">
        <v>7</v>
      </c>
      <c r="D453" s="31"/>
      <c r="E453" s="31" t="s">
        <v>508</v>
      </c>
      <c r="F453" s="32">
        <v>142</v>
      </c>
      <c r="G453" s="30" t="str">
        <f t="shared" si="275"/>
        <v>7142</v>
      </c>
      <c r="H453" s="11"/>
      <c r="L453" s="11"/>
      <c r="M453" s="11"/>
    </row>
    <row r="454" spans="1:13" hidden="1">
      <c r="A454" s="29">
        <v>7143</v>
      </c>
      <c r="B454" s="30" t="s">
        <v>572</v>
      </c>
      <c r="C454" s="31">
        <v>7</v>
      </c>
      <c r="D454" s="31"/>
      <c r="E454" s="31" t="s">
        <v>509</v>
      </c>
      <c r="F454" s="32">
        <v>143</v>
      </c>
      <c r="G454" s="30" t="str">
        <f t="shared" si="275"/>
        <v>7143</v>
      </c>
      <c r="H454" s="11"/>
      <c r="L454" s="11"/>
      <c r="M454" s="11"/>
    </row>
    <row r="455" spans="1:13" hidden="1">
      <c r="A455" s="29">
        <v>7144</v>
      </c>
      <c r="B455" s="30" t="s">
        <v>572</v>
      </c>
      <c r="C455" s="31">
        <v>7</v>
      </c>
      <c r="D455" s="31"/>
      <c r="E455" s="31" t="s">
        <v>510</v>
      </c>
      <c r="F455" s="32">
        <v>144</v>
      </c>
      <c r="G455" s="30" t="str">
        <f t="shared" si="275"/>
        <v>7144</v>
      </c>
      <c r="H455" s="11"/>
      <c r="L455" s="11"/>
      <c r="M455" s="11"/>
    </row>
    <row r="456" spans="1:13" hidden="1">
      <c r="A456" s="29">
        <v>7501</v>
      </c>
      <c r="B456" s="30" t="s">
        <v>572</v>
      </c>
      <c r="C456" s="31">
        <v>7</v>
      </c>
      <c r="D456" s="31" t="s">
        <v>461</v>
      </c>
      <c r="E456" s="31" t="s">
        <v>511</v>
      </c>
      <c r="F456" s="32">
        <v>501</v>
      </c>
      <c r="G456" s="30" t="str">
        <f t="shared" si="275"/>
        <v>7501</v>
      </c>
      <c r="H456" s="11"/>
      <c r="L456" s="11"/>
      <c r="M456" s="11"/>
    </row>
    <row r="457" spans="1:13" hidden="1">
      <c r="A457" s="29">
        <v>8101</v>
      </c>
      <c r="B457" s="30" t="s">
        <v>573</v>
      </c>
      <c r="C457" s="31">
        <v>8</v>
      </c>
      <c r="D457" s="31" t="s">
        <v>512</v>
      </c>
      <c r="E457" s="31" t="s">
        <v>513</v>
      </c>
      <c r="F457" s="32">
        <v>101</v>
      </c>
      <c r="G457" s="30" t="str">
        <f t="shared" si="275"/>
        <v>8101</v>
      </c>
      <c r="H457" s="11"/>
      <c r="L457" s="11"/>
      <c r="M457" s="11"/>
    </row>
    <row r="458" spans="1:13" hidden="1">
      <c r="A458" s="29">
        <v>8102</v>
      </c>
      <c r="B458" s="30" t="s">
        <v>573</v>
      </c>
      <c r="C458" s="31">
        <v>8</v>
      </c>
      <c r="D458" s="31"/>
      <c r="E458" s="31" t="s">
        <v>514</v>
      </c>
      <c r="F458" s="32">
        <v>102</v>
      </c>
      <c r="G458" s="30" t="str">
        <f t="shared" si="275"/>
        <v>8102</v>
      </c>
      <c r="H458" s="11"/>
      <c r="L458" s="11"/>
      <c r="M458" s="11"/>
    </row>
    <row r="459" spans="1:13" hidden="1">
      <c r="A459" s="29">
        <v>8103</v>
      </c>
      <c r="B459" s="30" t="s">
        <v>573</v>
      </c>
      <c r="C459" s="31">
        <v>8</v>
      </c>
      <c r="D459" s="31"/>
      <c r="E459" s="31" t="s">
        <v>515</v>
      </c>
      <c r="F459" s="32">
        <v>103</v>
      </c>
      <c r="G459" s="30" t="str">
        <f t="shared" si="275"/>
        <v>8103</v>
      </c>
      <c r="H459" s="11"/>
      <c r="L459" s="11"/>
      <c r="M459" s="11"/>
    </row>
    <row r="460" spans="1:13" hidden="1">
      <c r="A460" s="29">
        <v>8104</v>
      </c>
      <c r="B460" s="30" t="s">
        <v>573</v>
      </c>
      <c r="C460" s="31">
        <v>8</v>
      </c>
      <c r="D460" s="31"/>
      <c r="E460" s="31" t="s">
        <v>516</v>
      </c>
      <c r="F460" s="32">
        <v>104</v>
      </c>
      <c r="G460" s="30" t="str">
        <f t="shared" si="275"/>
        <v>8104</v>
      </c>
      <c r="H460" s="11"/>
      <c r="L460" s="11"/>
      <c r="M460" s="11"/>
    </row>
    <row r="461" spans="1:13" hidden="1">
      <c r="A461" s="29">
        <v>8105</v>
      </c>
      <c r="B461" s="30" t="s">
        <v>573</v>
      </c>
      <c r="C461" s="31">
        <v>8</v>
      </c>
      <c r="D461" s="31"/>
      <c r="E461" s="31" t="s">
        <v>517</v>
      </c>
      <c r="F461" s="32">
        <v>105</v>
      </c>
      <c r="G461" s="30" t="str">
        <f t="shared" si="275"/>
        <v>8105</v>
      </c>
      <c r="H461" s="11"/>
      <c r="L461" s="11"/>
      <c r="M461" s="11"/>
    </row>
    <row r="462" spans="1:13" hidden="1">
      <c r="A462" s="29">
        <v>8106</v>
      </c>
      <c r="B462" s="30" t="s">
        <v>573</v>
      </c>
      <c r="C462" s="31">
        <v>8</v>
      </c>
      <c r="D462" s="31"/>
      <c r="E462" s="31" t="s">
        <v>518</v>
      </c>
      <c r="F462" s="32">
        <v>106</v>
      </c>
      <c r="G462" s="30" t="str">
        <f t="shared" si="275"/>
        <v>8106</v>
      </c>
      <c r="H462" s="11"/>
      <c r="L462" s="11"/>
      <c r="M462" s="11"/>
    </row>
    <row r="463" spans="1:13" hidden="1">
      <c r="A463" s="29">
        <v>8107</v>
      </c>
      <c r="B463" s="30" t="s">
        <v>573</v>
      </c>
      <c r="C463" s="31">
        <v>8</v>
      </c>
      <c r="D463" s="31"/>
      <c r="E463" s="31" t="s">
        <v>519</v>
      </c>
      <c r="F463" s="32">
        <v>107</v>
      </c>
      <c r="G463" s="30" t="str">
        <f t="shared" si="275"/>
        <v>8107</v>
      </c>
      <c r="H463" s="11"/>
      <c r="L463" s="11"/>
      <c r="M463" s="11"/>
    </row>
    <row r="464" spans="1:13" hidden="1">
      <c r="A464" s="29">
        <v>8108</v>
      </c>
      <c r="B464" s="30" t="s">
        <v>573</v>
      </c>
      <c r="C464" s="31">
        <v>8</v>
      </c>
      <c r="D464" s="31"/>
      <c r="E464" s="31" t="s">
        <v>520</v>
      </c>
      <c r="F464" s="32">
        <v>108</v>
      </c>
      <c r="G464" s="30" t="str">
        <f t="shared" si="275"/>
        <v>8108</v>
      </c>
      <c r="H464" s="11"/>
      <c r="L464" s="11"/>
      <c r="M464" s="11"/>
    </row>
    <row r="465" spans="1:13" hidden="1">
      <c r="A465" s="29">
        <v>8109</v>
      </c>
      <c r="B465" s="30" t="s">
        <v>573</v>
      </c>
      <c r="C465" s="31">
        <v>8</v>
      </c>
      <c r="D465" s="31"/>
      <c r="E465" s="31" t="s">
        <v>521</v>
      </c>
      <c r="F465" s="32">
        <v>109</v>
      </c>
      <c r="G465" s="30" t="str">
        <f t="shared" si="275"/>
        <v>8109</v>
      </c>
      <c r="H465" s="11"/>
      <c r="L465" s="11"/>
      <c r="M465" s="11"/>
    </row>
    <row r="466" spans="1:13" hidden="1">
      <c r="A466" s="29">
        <v>8110</v>
      </c>
      <c r="B466" s="30" t="s">
        <v>573</v>
      </c>
      <c r="C466" s="31">
        <v>8</v>
      </c>
      <c r="D466" s="31"/>
      <c r="E466" s="31" t="s">
        <v>522</v>
      </c>
      <c r="F466" s="32">
        <v>110</v>
      </c>
      <c r="G466" s="30" t="str">
        <f t="shared" si="275"/>
        <v>8110</v>
      </c>
    </row>
    <row r="467" spans="1:13" hidden="1">
      <c r="A467" s="29">
        <v>8111</v>
      </c>
      <c r="B467" s="30" t="s">
        <v>573</v>
      </c>
      <c r="C467" s="31">
        <v>8</v>
      </c>
      <c r="D467" s="31"/>
      <c r="E467" s="31" t="s">
        <v>523</v>
      </c>
      <c r="F467" s="32">
        <v>111</v>
      </c>
      <c r="G467" s="30" t="str">
        <f t="shared" si="275"/>
        <v>8111</v>
      </c>
    </row>
    <row r="468" spans="1:13" hidden="1">
      <c r="A468" s="29">
        <v>8112</v>
      </c>
      <c r="B468" s="30" t="s">
        <v>573</v>
      </c>
      <c r="C468" s="31">
        <v>8</v>
      </c>
      <c r="D468" s="31" t="s">
        <v>524</v>
      </c>
      <c r="E468" s="31" t="s">
        <v>525</v>
      </c>
      <c r="F468" s="32">
        <v>112</v>
      </c>
      <c r="G468" s="30" t="str">
        <f t="shared" si="275"/>
        <v>8112</v>
      </c>
    </row>
    <row r="469" spans="1:13" hidden="1">
      <c r="A469" s="29">
        <v>8113</v>
      </c>
      <c r="B469" s="30" t="s">
        <v>573</v>
      </c>
      <c r="C469" s="31">
        <v>8</v>
      </c>
      <c r="D469" s="31"/>
      <c r="E469" s="31" t="s">
        <v>526</v>
      </c>
      <c r="F469" s="32">
        <v>113</v>
      </c>
      <c r="G469" s="30" t="str">
        <f t="shared" si="275"/>
        <v>8113</v>
      </c>
    </row>
    <row r="470" spans="1:13" hidden="1">
      <c r="A470" s="29">
        <v>8114</v>
      </c>
      <c r="B470" s="30" t="s">
        <v>573</v>
      </c>
      <c r="C470" s="31">
        <v>8</v>
      </c>
      <c r="D470" s="31"/>
      <c r="E470" s="31" t="s">
        <v>527</v>
      </c>
      <c r="F470" s="32">
        <v>114</v>
      </c>
      <c r="G470" s="30" t="str">
        <f t="shared" si="275"/>
        <v>8114</v>
      </c>
    </row>
    <row r="471" spans="1:13" hidden="1">
      <c r="A471" s="29">
        <v>8115</v>
      </c>
      <c r="B471" s="30" t="s">
        <v>573</v>
      </c>
      <c r="C471" s="31">
        <v>8</v>
      </c>
      <c r="D471" s="31" t="s">
        <v>528</v>
      </c>
      <c r="E471" s="31" t="s">
        <v>529</v>
      </c>
      <c r="F471" s="32">
        <v>115</v>
      </c>
      <c r="G471" s="30" t="str">
        <f t="shared" si="275"/>
        <v>8115</v>
      </c>
    </row>
    <row r="472" spans="1:13" hidden="1">
      <c r="A472" s="29">
        <v>8116</v>
      </c>
      <c r="B472" s="30" t="s">
        <v>573</v>
      </c>
      <c r="C472" s="31">
        <v>8</v>
      </c>
      <c r="D472" s="31"/>
      <c r="E472" s="31" t="s">
        <v>530</v>
      </c>
      <c r="F472" s="32">
        <v>116</v>
      </c>
      <c r="G472" s="30" t="str">
        <f t="shared" si="275"/>
        <v>8116</v>
      </c>
    </row>
    <row r="473" spans="1:13" hidden="1">
      <c r="A473" s="29">
        <v>8117</v>
      </c>
      <c r="B473" s="30" t="s">
        <v>573</v>
      </c>
      <c r="C473" s="31">
        <v>8</v>
      </c>
      <c r="D473" s="31"/>
      <c r="E473" s="31" t="s">
        <v>531</v>
      </c>
      <c r="F473" s="32">
        <v>117</v>
      </c>
      <c r="G473" s="30" t="str">
        <f t="shared" si="275"/>
        <v>8117</v>
      </c>
    </row>
    <row r="474" spans="1:13" hidden="1">
      <c r="A474" s="29">
        <v>8118</v>
      </c>
      <c r="B474" s="30" t="s">
        <v>573</v>
      </c>
      <c r="C474" s="31">
        <v>8</v>
      </c>
      <c r="D474" s="31"/>
      <c r="E474" s="31" t="s">
        <v>532</v>
      </c>
      <c r="F474" s="32">
        <v>118</v>
      </c>
      <c r="G474" s="30" t="str">
        <f t="shared" si="275"/>
        <v>8118</v>
      </c>
    </row>
    <row r="475" spans="1:13" hidden="1">
      <c r="A475" s="29">
        <v>8119</v>
      </c>
      <c r="B475" s="30" t="s">
        <v>573</v>
      </c>
      <c r="C475" s="31">
        <v>8</v>
      </c>
      <c r="D475" s="31"/>
      <c r="E475" s="31" t="s">
        <v>574</v>
      </c>
      <c r="F475" s="32">
        <v>119</v>
      </c>
      <c r="G475" s="30" t="str">
        <f t="shared" si="275"/>
        <v>8119</v>
      </c>
    </row>
    <row r="476" spans="1:13" hidden="1">
      <c r="A476" s="29">
        <v>8120</v>
      </c>
      <c r="B476" s="30" t="s">
        <v>573</v>
      </c>
      <c r="C476" s="31">
        <v>8</v>
      </c>
      <c r="D476" s="31"/>
      <c r="E476" s="31" t="s">
        <v>533</v>
      </c>
      <c r="F476" s="32">
        <v>120</v>
      </c>
      <c r="G476" s="30" t="str">
        <f t="shared" si="275"/>
        <v>8120</v>
      </c>
    </row>
    <row r="477" spans="1:13" hidden="1">
      <c r="A477" s="29">
        <v>8121</v>
      </c>
      <c r="B477" s="30" t="s">
        <v>573</v>
      </c>
      <c r="C477" s="31">
        <v>8</v>
      </c>
      <c r="D477" s="31"/>
      <c r="E477" s="31" t="s">
        <v>534</v>
      </c>
      <c r="F477" s="32">
        <v>121</v>
      </c>
      <c r="G477" s="30" t="str">
        <f t="shared" si="275"/>
        <v>8121</v>
      </c>
    </row>
    <row r="478" spans="1:13" hidden="1">
      <c r="A478" s="29">
        <v>8122</v>
      </c>
      <c r="B478" s="30" t="s">
        <v>573</v>
      </c>
      <c r="C478" s="31">
        <v>8</v>
      </c>
      <c r="D478" s="31"/>
      <c r="E478" s="31" t="s">
        <v>535</v>
      </c>
      <c r="F478" s="32">
        <v>122</v>
      </c>
      <c r="G478" s="30" t="str">
        <f t="shared" si="275"/>
        <v>8122</v>
      </c>
    </row>
    <row r="479" spans="1:13" hidden="1">
      <c r="A479" s="29">
        <v>8123</v>
      </c>
      <c r="B479" s="30" t="s">
        <v>573</v>
      </c>
      <c r="C479" s="31">
        <v>8</v>
      </c>
      <c r="D479" s="31" t="s">
        <v>536</v>
      </c>
      <c r="E479" s="31" t="s">
        <v>537</v>
      </c>
      <c r="F479" s="32">
        <v>123</v>
      </c>
      <c r="G479" s="30" t="str">
        <f t="shared" si="275"/>
        <v>8123</v>
      </c>
    </row>
    <row r="480" spans="1:13" hidden="1">
      <c r="A480" s="29">
        <v>8124</v>
      </c>
      <c r="B480" s="30" t="s">
        <v>573</v>
      </c>
      <c r="C480" s="31">
        <v>8</v>
      </c>
      <c r="D480" s="31"/>
      <c r="E480" s="31" t="s">
        <v>538</v>
      </c>
      <c r="F480" s="32">
        <v>124</v>
      </c>
      <c r="G480" s="30" t="str">
        <f t="shared" si="275"/>
        <v>8124</v>
      </c>
    </row>
    <row r="481" spans="1:7" hidden="1">
      <c r="A481" s="29">
        <v>8125</v>
      </c>
      <c r="B481" s="30" t="s">
        <v>573</v>
      </c>
      <c r="C481" s="31">
        <v>8</v>
      </c>
      <c r="D481" s="31"/>
      <c r="E481" s="31" t="s">
        <v>539</v>
      </c>
      <c r="F481" s="32">
        <v>125</v>
      </c>
      <c r="G481" s="30" t="str">
        <f t="shared" si="275"/>
        <v>8125</v>
      </c>
    </row>
    <row r="482" spans="1:7" hidden="1">
      <c r="A482" s="29">
        <v>8501</v>
      </c>
      <c r="B482" s="30" t="s">
        <v>573</v>
      </c>
      <c r="C482" s="31">
        <v>8</v>
      </c>
      <c r="D482" s="31" t="s">
        <v>512</v>
      </c>
      <c r="E482" s="31" t="s">
        <v>540</v>
      </c>
      <c r="F482" s="32">
        <v>501</v>
      </c>
      <c r="G482" s="30" t="str">
        <f t="shared" si="275"/>
        <v>8501</v>
      </c>
    </row>
    <row r="483" spans="1:7" hidden="1">
      <c r="A483" s="29">
        <v>8502</v>
      </c>
      <c r="B483" s="30" t="s">
        <v>573</v>
      </c>
      <c r="C483" s="31">
        <v>8</v>
      </c>
      <c r="D483" s="31" t="s">
        <v>536</v>
      </c>
      <c r="E483" s="31" t="s">
        <v>541</v>
      </c>
      <c r="F483" s="32">
        <v>502</v>
      </c>
      <c r="G483" s="30" t="str">
        <f t="shared" si="275"/>
        <v>8502</v>
      </c>
    </row>
    <row r="484" spans="1:7">
      <c r="A484" s="36"/>
    </row>
    <row r="485" spans="1:7">
      <c r="A485" s="36"/>
    </row>
    <row r="486" spans="1:7">
      <c r="A486" s="36"/>
    </row>
    <row r="487" spans="1:7">
      <c r="A487" s="36"/>
    </row>
    <row r="488" spans="1:7">
      <c r="A488" s="36"/>
    </row>
    <row r="489" spans="1:7">
      <c r="A489" s="36"/>
    </row>
    <row r="490" spans="1:7">
      <c r="A490" s="36"/>
    </row>
  </sheetData>
  <sheetProtection sheet="1"/>
  <phoneticPr fontId="2"/>
  <printOptions horizontalCentered="1"/>
  <pageMargins left="0.39370078740157483" right="0.39370078740157483" top="0.59055118110236227" bottom="0.39370078740157483" header="0.31496062992125984" footer="0.31496062992125984"/>
  <pageSetup paperSize="9" orientation="portrait" r:id="rId1"/>
  <colBreaks count="4" manualBreakCount="4">
    <brk id="13" max="1048575" man="1"/>
    <brk id="25" max="1048575" man="1"/>
    <brk id="37" max="1048575" man="1"/>
    <brk id="4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AQ35"/>
  <sheetViews>
    <sheetView view="pageBreakPreview" zoomScaleNormal="100" zoomScaleSheetLayoutView="100" workbookViewId="0">
      <selection activeCell="B2" sqref="B2:H2"/>
    </sheetView>
  </sheetViews>
  <sheetFormatPr defaultColWidth="2.25" defaultRowHeight="13.5"/>
  <cols>
    <col min="1" max="1" width="8" style="3" customWidth="1"/>
    <col min="2" max="16384" width="2.25" style="3"/>
  </cols>
  <sheetData>
    <row r="1" spans="1:41" ht="75" customHeight="1" thickBot="1">
      <c r="B1" s="233" t="s">
        <v>666</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row>
    <row r="2" spans="1:41" s="2" customFormat="1" ht="30" customHeight="1" thickBot="1">
      <c r="A2" s="206" t="s">
        <v>580</v>
      </c>
      <c r="B2" s="234" t="s">
        <v>546</v>
      </c>
      <c r="C2" s="235"/>
      <c r="D2" s="235"/>
      <c r="E2" s="235"/>
      <c r="F2" s="235"/>
      <c r="G2" s="235"/>
      <c r="H2" s="235"/>
      <c r="I2" s="236"/>
      <c r="J2" s="237"/>
      <c r="K2" s="238"/>
      <c r="L2" s="239" t="s">
        <v>581</v>
      </c>
      <c r="M2" s="235"/>
      <c r="N2" s="235"/>
      <c r="O2" s="235"/>
      <c r="P2" s="235"/>
      <c r="Q2" s="235"/>
      <c r="R2" s="235"/>
      <c r="S2" s="236"/>
      <c r="T2" s="237"/>
      <c r="U2" s="237"/>
      <c r="V2" s="237"/>
      <c r="W2" s="237"/>
      <c r="X2" s="237"/>
      <c r="Y2" s="238"/>
      <c r="Z2" s="240" t="str">
        <f>IF(S2="","",VLOOKUP(S2,チーム番号!A2:E501,2,FALSE))</f>
        <v/>
      </c>
      <c r="AA2" s="241"/>
      <c r="AB2" s="241"/>
      <c r="AC2" s="241"/>
      <c r="AD2" s="241"/>
      <c r="AE2" s="241"/>
      <c r="AF2" s="242" t="s">
        <v>548</v>
      </c>
      <c r="AG2" s="242"/>
      <c r="AH2" s="242"/>
      <c r="AI2" s="242"/>
      <c r="AJ2" s="243"/>
      <c r="AK2" s="1"/>
    </row>
    <row r="3" spans="1:41" ht="13.5" customHeight="1">
      <c r="A3" s="206"/>
      <c r="B3" s="222" t="s">
        <v>582</v>
      </c>
      <c r="C3" s="158"/>
      <c r="D3" s="158"/>
      <c r="E3" s="223"/>
      <c r="F3" s="227" t="str">
        <f>IF(S2="","",VLOOKUP(S2,チーム番号!A2:E501,5,FALSE))</f>
        <v/>
      </c>
      <c r="G3" s="228"/>
      <c r="H3" s="228"/>
      <c r="I3" s="228"/>
      <c r="J3" s="228"/>
      <c r="K3" s="228"/>
      <c r="L3" s="228"/>
      <c r="M3" s="228"/>
      <c r="N3" s="228"/>
      <c r="O3" s="228"/>
      <c r="P3" s="228"/>
      <c r="Q3" s="228"/>
      <c r="R3" s="228"/>
      <c r="S3" s="228"/>
      <c r="T3" s="228"/>
      <c r="U3" s="228"/>
      <c r="V3" s="228"/>
      <c r="W3" s="228"/>
      <c r="X3" s="228"/>
      <c r="Y3" s="228"/>
      <c r="Z3" s="228"/>
      <c r="AA3" s="229"/>
      <c r="AB3" s="215" t="s">
        <v>1</v>
      </c>
      <c r="AC3" s="216"/>
      <c r="AD3" s="216"/>
      <c r="AE3" s="216"/>
      <c r="AF3" s="216"/>
      <c r="AG3" s="216"/>
      <c r="AH3" s="216"/>
      <c r="AI3" s="216"/>
      <c r="AJ3" s="216"/>
      <c r="AK3" s="217"/>
      <c r="AL3" s="217"/>
      <c r="AM3" s="217"/>
      <c r="AN3" s="217"/>
      <c r="AO3" s="218"/>
    </row>
    <row r="4" spans="1:41" ht="30" customHeight="1">
      <c r="A4" s="206"/>
      <c r="B4" s="224"/>
      <c r="C4" s="225"/>
      <c r="D4" s="225"/>
      <c r="E4" s="226"/>
      <c r="F4" s="230"/>
      <c r="G4" s="231"/>
      <c r="H4" s="231"/>
      <c r="I4" s="231"/>
      <c r="J4" s="231"/>
      <c r="K4" s="231"/>
      <c r="L4" s="231"/>
      <c r="M4" s="231"/>
      <c r="N4" s="231"/>
      <c r="O4" s="231"/>
      <c r="P4" s="231"/>
      <c r="Q4" s="231"/>
      <c r="R4" s="231"/>
      <c r="S4" s="231"/>
      <c r="T4" s="231"/>
      <c r="U4" s="231"/>
      <c r="V4" s="231"/>
      <c r="W4" s="231"/>
      <c r="X4" s="231"/>
      <c r="Y4" s="231"/>
      <c r="Z4" s="231"/>
      <c r="AA4" s="232"/>
      <c r="AB4" s="219"/>
      <c r="AC4" s="220"/>
      <c r="AD4" s="220"/>
      <c r="AE4" s="220"/>
      <c r="AF4" s="4" t="s">
        <v>3</v>
      </c>
      <c r="AG4" s="220"/>
      <c r="AH4" s="220"/>
      <c r="AI4" s="220"/>
      <c r="AJ4" s="220"/>
      <c r="AK4" s="4" t="s">
        <v>3</v>
      </c>
      <c r="AL4" s="220"/>
      <c r="AM4" s="220"/>
      <c r="AN4" s="220"/>
      <c r="AO4" s="221"/>
    </row>
    <row r="5" spans="1:41" ht="13.5" customHeight="1">
      <c r="A5" s="206"/>
      <c r="B5" s="189" t="s">
        <v>5</v>
      </c>
      <c r="C5" s="190"/>
      <c r="D5" s="190"/>
      <c r="E5" s="191"/>
      <c r="F5" s="192" t="s">
        <v>14</v>
      </c>
      <c r="G5" s="193"/>
      <c r="H5" s="193"/>
      <c r="I5" s="193"/>
      <c r="J5" s="193"/>
      <c r="K5" s="194"/>
      <c r="L5" s="195"/>
      <c r="M5" s="195"/>
      <c r="N5" s="195"/>
      <c r="O5" s="195"/>
      <c r="P5" s="195"/>
      <c r="Q5" s="195"/>
      <c r="R5" s="195"/>
      <c r="S5" s="195"/>
      <c r="T5" s="195"/>
      <c r="U5" s="195"/>
      <c r="V5" s="195"/>
      <c r="W5" s="195"/>
      <c r="X5" s="195"/>
      <c r="Y5" s="195"/>
      <c r="Z5" s="195"/>
      <c r="AA5" s="93"/>
      <c r="AB5" s="196" t="s">
        <v>4</v>
      </c>
      <c r="AC5" s="197"/>
      <c r="AD5" s="197"/>
      <c r="AE5" s="197"/>
      <c r="AF5" s="197"/>
      <c r="AG5" s="197"/>
      <c r="AH5" s="197"/>
      <c r="AI5" s="197"/>
      <c r="AJ5" s="197"/>
      <c r="AK5" s="197"/>
      <c r="AL5" s="197"/>
      <c r="AM5" s="197"/>
      <c r="AN5" s="197"/>
      <c r="AO5" s="198"/>
    </row>
    <row r="6" spans="1:41" ht="30" customHeight="1" thickBot="1">
      <c r="A6" s="206"/>
      <c r="B6" s="144"/>
      <c r="C6" s="145"/>
      <c r="D6" s="145"/>
      <c r="E6" s="146"/>
      <c r="F6" s="199"/>
      <c r="G6" s="200"/>
      <c r="H6" s="37" t="s">
        <v>13</v>
      </c>
      <c r="I6" s="201"/>
      <c r="J6" s="201"/>
      <c r="K6" s="202"/>
      <c r="L6" s="160"/>
      <c r="M6" s="160"/>
      <c r="N6" s="160"/>
      <c r="O6" s="160"/>
      <c r="P6" s="160"/>
      <c r="Q6" s="160"/>
      <c r="R6" s="160"/>
      <c r="S6" s="160"/>
      <c r="T6" s="160"/>
      <c r="U6" s="160"/>
      <c r="V6" s="160"/>
      <c r="W6" s="160"/>
      <c r="X6" s="160"/>
      <c r="Y6" s="160"/>
      <c r="Z6" s="160"/>
      <c r="AA6" s="95"/>
      <c r="AB6" s="203"/>
      <c r="AC6" s="204"/>
      <c r="AD6" s="204"/>
      <c r="AE6" s="204"/>
      <c r="AF6" s="38" t="s">
        <v>3</v>
      </c>
      <c r="AG6" s="204"/>
      <c r="AH6" s="204"/>
      <c r="AI6" s="204"/>
      <c r="AJ6" s="204"/>
      <c r="AK6" s="38" t="s">
        <v>3</v>
      </c>
      <c r="AL6" s="204"/>
      <c r="AM6" s="204"/>
      <c r="AN6" s="204"/>
      <c r="AO6" s="205"/>
    </row>
    <row r="7" spans="1:41" s="2" customFormat="1" ht="30" customHeight="1" thickBot="1">
      <c r="A7" s="206" t="s">
        <v>583</v>
      </c>
      <c r="B7" s="207" t="s">
        <v>546</v>
      </c>
      <c r="C7" s="208"/>
      <c r="D7" s="208"/>
      <c r="E7" s="208"/>
      <c r="F7" s="208"/>
      <c r="G7" s="208"/>
      <c r="H7" s="208"/>
      <c r="I7" s="209"/>
      <c r="J7" s="210"/>
      <c r="K7" s="97"/>
      <c r="L7" s="211" t="s">
        <v>584</v>
      </c>
      <c r="M7" s="208"/>
      <c r="N7" s="208"/>
      <c r="O7" s="208"/>
      <c r="P7" s="208"/>
      <c r="Q7" s="208"/>
      <c r="R7" s="208"/>
      <c r="S7" s="209"/>
      <c r="T7" s="210"/>
      <c r="U7" s="210"/>
      <c r="V7" s="210"/>
      <c r="W7" s="210"/>
      <c r="X7" s="210"/>
      <c r="Y7" s="97"/>
      <c r="Z7" s="212" t="str">
        <f>IF(S7="","",VLOOKUP(S7,チーム番号!A2:E501,2,FALSE))</f>
        <v/>
      </c>
      <c r="AA7" s="164"/>
      <c r="AB7" s="164"/>
      <c r="AC7" s="164"/>
      <c r="AD7" s="164"/>
      <c r="AE7" s="164"/>
      <c r="AF7" s="213" t="s">
        <v>548</v>
      </c>
      <c r="AG7" s="213"/>
      <c r="AH7" s="213"/>
      <c r="AI7" s="213"/>
      <c r="AJ7" s="214"/>
      <c r="AK7" s="1"/>
    </row>
    <row r="8" spans="1:41" ht="13.5" customHeight="1">
      <c r="A8" s="206"/>
      <c r="B8" s="222" t="s">
        <v>585</v>
      </c>
      <c r="C8" s="158"/>
      <c r="D8" s="158"/>
      <c r="E8" s="223"/>
      <c r="F8" s="227" t="str">
        <f>IF(S7="","",VLOOKUP(S7,チーム番号!A2:E501,5,FALSE))</f>
        <v/>
      </c>
      <c r="G8" s="228"/>
      <c r="H8" s="228"/>
      <c r="I8" s="228"/>
      <c r="J8" s="228"/>
      <c r="K8" s="228"/>
      <c r="L8" s="228"/>
      <c r="M8" s="228"/>
      <c r="N8" s="228"/>
      <c r="O8" s="228"/>
      <c r="P8" s="228"/>
      <c r="Q8" s="228"/>
      <c r="R8" s="228"/>
      <c r="S8" s="228"/>
      <c r="T8" s="228"/>
      <c r="U8" s="228"/>
      <c r="V8" s="228"/>
      <c r="W8" s="228"/>
      <c r="X8" s="228"/>
      <c r="Y8" s="228"/>
      <c r="Z8" s="228"/>
      <c r="AA8" s="229"/>
      <c r="AB8" s="215" t="s">
        <v>1</v>
      </c>
      <c r="AC8" s="216"/>
      <c r="AD8" s="216"/>
      <c r="AE8" s="216"/>
      <c r="AF8" s="216"/>
      <c r="AG8" s="216"/>
      <c r="AH8" s="216"/>
      <c r="AI8" s="216"/>
      <c r="AJ8" s="216"/>
      <c r="AK8" s="217"/>
      <c r="AL8" s="217"/>
      <c r="AM8" s="217"/>
      <c r="AN8" s="217"/>
      <c r="AO8" s="218"/>
    </row>
    <row r="9" spans="1:41" ht="30" customHeight="1">
      <c r="A9" s="206"/>
      <c r="B9" s="224"/>
      <c r="C9" s="225"/>
      <c r="D9" s="225"/>
      <c r="E9" s="226"/>
      <c r="F9" s="230"/>
      <c r="G9" s="231"/>
      <c r="H9" s="231"/>
      <c r="I9" s="231"/>
      <c r="J9" s="231"/>
      <c r="K9" s="231"/>
      <c r="L9" s="231"/>
      <c r="M9" s="231"/>
      <c r="N9" s="231"/>
      <c r="O9" s="231"/>
      <c r="P9" s="231"/>
      <c r="Q9" s="231"/>
      <c r="R9" s="231"/>
      <c r="S9" s="231"/>
      <c r="T9" s="231"/>
      <c r="U9" s="231"/>
      <c r="V9" s="231"/>
      <c r="W9" s="231"/>
      <c r="X9" s="231"/>
      <c r="Y9" s="231"/>
      <c r="Z9" s="231"/>
      <c r="AA9" s="232"/>
      <c r="AB9" s="219"/>
      <c r="AC9" s="220"/>
      <c r="AD9" s="220"/>
      <c r="AE9" s="220"/>
      <c r="AF9" s="4" t="s">
        <v>3</v>
      </c>
      <c r="AG9" s="220"/>
      <c r="AH9" s="220"/>
      <c r="AI9" s="220"/>
      <c r="AJ9" s="220"/>
      <c r="AK9" s="4" t="s">
        <v>3</v>
      </c>
      <c r="AL9" s="220"/>
      <c r="AM9" s="220"/>
      <c r="AN9" s="220"/>
      <c r="AO9" s="221"/>
    </row>
    <row r="10" spans="1:41" ht="13.5" customHeight="1">
      <c r="A10" s="206"/>
      <c r="B10" s="189" t="s">
        <v>5</v>
      </c>
      <c r="C10" s="190"/>
      <c r="D10" s="190"/>
      <c r="E10" s="191"/>
      <c r="F10" s="192" t="s">
        <v>14</v>
      </c>
      <c r="G10" s="193"/>
      <c r="H10" s="193"/>
      <c r="I10" s="193"/>
      <c r="J10" s="193"/>
      <c r="K10" s="194"/>
      <c r="L10" s="195"/>
      <c r="M10" s="195"/>
      <c r="N10" s="195"/>
      <c r="O10" s="195"/>
      <c r="P10" s="195"/>
      <c r="Q10" s="195"/>
      <c r="R10" s="195"/>
      <c r="S10" s="195"/>
      <c r="T10" s="195"/>
      <c r="U10" s="195"/>
      <c r="V10" s="195"/>
      <c r="W10" s="195"/>
      <c r="X10" s="195"/>
      <c r="Y10" s="195"/>
      <c r="Z10" s="195"/>
      <c r="AA10" s="93"/>
      <c r="AB10" s="196" t="s">
        <v>4</v>
      </c>
      <c r="AC10" s="197"/>
      <c r="AD10" s="197"/>
      <c r="AE10" s="197"/>
      <c r="AF10" s="197"/>
      <c r="AG10" s="197"/>
      <c r="AH10" s="197"/>
      <c r="AI10" s="197"/>
      <c r="AJ10" s="197"/>
      <c r="AK10" s="197"/>
      <c r="AL10" s="197"/>
      <c r="AM10" s="197"/>
      <c r="AN10" s="197"/>
      <c r="AO10" s="198"/>
    </row>
    <row r="11" spans="1:41" ht="30" customHeight="1" thickBot="1">
      <c r="A11" s="206"/>
      <c r="B11" s="144"/>
      <c r="C11" s="145"/>
      <c r="D11" s="145"/>
      <c r="E11" s="146"/>
      <c r="F11" s="199"/>
      <c r="G11" s="200"/>
      <c r="H11" s="37" t="s">
        <v>13</v>
      </c>
      <c r="I11" s="201"/>
      <c r="J11" s="201"/>
      <c r="K11" s="202"/>
      <c r="L11" s="160"/>
      <c r="M11" s="160"/>
      <c r="N11" s="160"/>
      <c r="O11" s="160"/>
      <c r="P11" s="160"/>
      <c r="Q11" s="160"/>
      <c r="R11" s="160"/>
      <c r="S11" s="160"/>
      <c r="T11" s="160"/>
      <c r="U11" s="160"/>
      <c r="V11" s="160"/>
      <c r="W11" s="160"/>
      <c r="X11" s="160"/>
      <c r="Y11" s="160"/>
      <c r="Z11" s="160"/>
      <c r="AA11" s="95"/>
      <c r="AB11" s="203"/>
      <c r="AC11" s="204"/>
      <c r="AD11" s="204"/>
      <c r="AE11" s="204"/>
      <c r="AF11" s="38" t="s">
        <v>3</v>
      </c>
      <c r="AG11" s="204"/>
      <c r="AH11" s="204"/>
      <c r="AI11" s="204"/>
      <c r="AJ11" s="204"/>
      <c r="AK11" s="38" t="s">
        <v>3</v>
      </c>
      <c r="AL11" s="204"/>
      <c r="AM11" s="204"/>
      <c r="AN11" s="204"/>
      <c r="AO11" s="205"/>
    </row>
    <row r="12" spans="1:41" ht="13.5" customHeight="1">
      <c r="B12" s="177" t="s">
        <v>0</v>
      </c>
      <c r="C12" s="178"/>
      <c r="D12" s="178"/>
      <c r="E12" s="179"/>
      <c r="F12" s="180"/>
      <c r="G12" s="181"/>
      <c r="H12" s="181"/>
      <c r="I12" s="181"/>
      <c r="J12" s="181"/>
      <c r="K12" s="181"/>
      <c r="L12" s="181"/>
      <c r="M12" s="181"/>
      <c r="N12" s="181"/>
      <c r="O12" s="181"/>
      <c r="P12" s="181"/>
      <c r="Q12" s="182"/>
      <c r="R12" s="183" t="s">
        <v>0</v>
      </c>
      <c r="S12" s="178"/>
      <c r="T12" s="178"/>
      <c r="U12" s="179"/>
      <c r="V12" s="184"/>
      <c r="W12" s="185"/>
      <c r="X12" s="185"/>
      <c r="Y12" s="185"/>
      <c r="Z12" s="185"/>
      <c r="AA12" s="185"/>
      <c r="AB12" s="186"/>
      <c r="AC12" s="187"/>
      <c r="AD12" s="187"/>
      <c r="AE12" s="187"/>
      <c r="AF12" s="187"/>
      <c r="AG12" s="188"/>
      <c r="AH12" s="157" t="s">
        <v>545</v>
      </c>
      <c r="AI12" s="158"/>
      <c r="AJ12" s="158"/>
      <c r="AK12" s="158"/>
      <c r="AL12" s="158"/>
      <c r="AM12" s="158"/>
      <c r="AN12" s="158"/>
      <c r="AO12" s="159"/>
    </row>
    <row r="13" spans="1:41" ht="30" customHeight="1" thickBot="1">
      <c r="B13" s="163" t="s">
        <v>6</v>
      </c>
      <c r="C13" s="164"/>
      <c r="D13" s="164"/>
      <c r="E13" s="165"/>
      <c r="F13" s="166"/>
      <c r="G13" s="167"/>
      <c r="H13" s="167"/>
      <c r="I13" s="167"/>
      <c r="J13" s="167"/>
      <c r="K13" s="167"/>
      <c r="L13" s="167"/>
      <c r="M13" s="167"/>
      <c r="N13" s="167"/>
      <c r="O13" s="167"/>
      <c r="P13" s="167"/>
      <c r="Q13" s="168"/>
      <c r="R13" s="169" t="s">
        <v>7</v>
      </c>
      <c r="S13" s="170"/>
      <c r="T13" s="170"/>
      <c r="U13" s="171"/>
      <c r="V13" s="172"/>
      <c r="W13" s="173"/>
      <c r="X13" s="173"/>
      <c r="Y13" s="173"/>
      <c r="Z13" s="173"/>
      <c r="AA13" s="173"/>
      <c r="AB13" s="174"/>
      <c r="AC13" s="175"/>
      <c r="AD13" s="175"/>
      <c r="AE13" s="175"/>
      <c r="AF13" s="175"/>
      <c r="AG13" s="176"/>
      <c r="AH13" s="94" t="s">
        <v>578</v>
      </c>
      <c r="AI13" s="160"/>
      <c r="AJ13" s="161" t="s">
        <v>575</v>
      </c>
      <c r="AK13" s="161"/>
      <c r="AL13" s="161"/>
      <c r="AM13" s="161"/>
      <c r="AN13" s="160" t="s">
        <v>578</v>
      </c>
      <c r="AO13" s="162"/>
    </row>
    <row r="14" spans="1:41" ht="13.5" customHeight="1">
      <c r="B14" s="150" t="s">
        <v>0</v>
      </c>
      <c r="C14" s="151"/>
      <c r="D14" s="151"/>
      <c r="E14" s="152"/>
      <c r="F14" s="85"/>
      <c r="G14" s="86"/>
      <c r="H14" s="86"/>
      <c r="I14" s="86"/>
      <c r="J14" s="86"/>
      <c r="K14" s="86"/>
      <c r="L14" s="86"/>
      <c r="M14" s="86"/>
      <c r="N14" s="86"/>
      <c r="O14" s="86"/>
      <c r="P14" s="86"/>
      <c r="Q14" s="87"/>
      <c r="R14" s="153" t="s">
        <v>0</v>
      </c>
      <c r="S14" s="151"/>
      <c r="T14" s="151"/>
      <c r="U14" s="152"/>
      <c r="V14" s="85"/>
      <c r="W14" s="86"/>
      <c r="X14" s="86"/>
      <c r="Y14" s="86"/>
      <c r="Z14" s="86"/>
      <c r="AA14" s="86"/>
      <c r="AB14" s="154"/>
      <c r="AC14" s="155"/>
      <c r="AD14" s="155"/>
      <c r="AE14" s="155"/>
      <c r="AF14" s="155"/>
      <c r="AG14" s="156"/>
      <c r="AH14" s="140"/>
      <c r="AI14" s="141"/>
      <c r="AJ14" s="141"/>
      <c r="AK14" s="141"/>
      <c r="AL14" s="141"/>
      <c r="AM14" s="141"/>
      <c r="AN14" s="141"/>
      <c r="AO14" s="141"/>
    </row>
    <row r="15" spans="1:41" ht="30" customHeight="1" thickBot="1">
      <c r="B15" s="144" t="s">
        <v>8</v>
      </c>
      <c r="C15" s="145"/>
      <c r="D15" s="145"/>
      <c r="E15" s="146"/>
      <c r="F15" s="78"/>
      <c r="G15" s="79"/>
      <c r="H15" s="79"/>
      <c r="I15" s="79"/>
      <c r="J15" s="79"/>
      <c r="K15" s="79"/>
      <c r="L15" s="79"/>
      <c r="M15" s="79"/>
      <c r="N15" s="79"/>
      <c r="O15" s="79"/>
      <c r="P15" s="79"/>
      <c r="Q15" s="80"/>
      <c r="R15" s="145" t="s">
        <v>9</v>
      </c>
      <c r="S15" s="145"/>
      <c r="T15" s="145"/>
      <c r="U15" s="146"/>
      <c r="V15" s="78"/>
      <c r="W15" s="79"/>
      <c r="X15" s="79"/>
      <c r="Y15" s="79"/>
      <c r="Z15" s="79"/>
      <c r="AA15" s="79"/>
      <c r="AB15" s="147"/>
      <c r="AC15" s="148"/>
      <c r="AD15" s="148"/>
      <c r="AE15" s="148"/>
      <c r="AF15" s="148"/>
      <c r="AG15" s="149"/>
      <c r="AH15" s="142"/>
      <c r="AI15" s="143"/>
      <c r="AJ15" s="143"/>
      <c r="AK15" s="143"/>
      <c r="AL15" s="143"/>
      <c r="AM15" s="143"/>
      <c r="AN15" s="143"/>
      <c r="AO15" s="143"/>
    </row>
    <row r="16" spans="1:41" ht="7.5" customHeight="1"/>
    <row r="17" spans="2:41" ht="18" customHeight="1" thickBot="1">
      <c r="B17" s="62" t="s">
        <v>10</v>
      </c>
      <c r="C17" s="62"/>
      <c r="D17" s="62"/>
      <c r="E17" s="62"/>
      <c r="F17" s="62"/>
      <c r="G17" s="62"/>
      <c r="H17" s="127" t="s">
        <v>577</v>
      </c>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row>
    <row r="18" spans="2:41" ht="13.5" customHeight="1">
      <c r="B18" s="128" t="s">
        <v>11</v>
      </c>
      <c r="C18" s="129"/>
      <c r="D18" s="132" t="s">
        <v>12</v>
      </c>
      <c r="E18" s="132"/>
      <c r="F18" s="134" t="s">
        <v>0</v>
      </c>
      <c r="G18" s="135"/>
      <c r="H18" s="135"/>
      <c r="I18" s="135"/>
      <c r="J18" s="135"/>
      <c r="K18" s="135" t="s">
        <v>0</v>
      </c>
      <c r="L18" s="135"/>
      <c r="M18" s="135"/>
      <c r="N18" s="135"/>
      <c r="O18" s="136"/>
      <c r="P18" s="122" t="s">
        <v>576</v>
      </c>
      <c r="Q18" s="123"/>
      <c r="R18" s="122" t="s">
        <v>15</v>
      </c>
      <c r="S18" s="123"/>
      <c r="T18" s="122" t="s">
        <v>16</v>
      </c>
      <c r="U18" s="125"/>
      <c r="V18" s="128" t="s">
        <v>11</v>
      </c>
      <c r="W18" s="129"/>
      <c r="X18" s="132" t="s">
        <v>12</v>
      </c>
      <c r="Y18" s="132"/>
      <c r="Z18" s="134" t="s">
        <v>0</v>
      </c>
      <c r="AA18" s="135"/>
      <c r="AB18" s="135"/>
      <c r="AC18" s="135"/>
      <c r="AD18" s="135"/>
      <c r="AE18" s="135" t="s">
        <v>0</v>
      </c>
      <c r="AF18" s="135"/>
      <c r="AG18" s="135"/>
      <c r="AH18" s="135"/>
      <c r="AI18" s="136"/>
      <c r="AJ18" s="122" t="s">
        <v>576</v>
      </c>
      <c r="AK18" s="123"/>
      <c r="AL18" s="122" t="s">
        <v>15</v>
      </c>
      <c r="AM18" s="123"/>
      <c r="AN18" s="122" t="s">
        <v>16</v>
      </c>
      <c r="AO18" s="125"/>
    </row>
    <row r="19" spans="2:41" ht="30" customHeight="1" thickBot="1">
      <c r="B19" s="130"/>
      <c r="C19" s="131"/>
      <c r="D19" s="133"/>
      <c r="E19" s="133"/>
      <c r="F19" s="137" t="s">
        <v>542</v>
      </c>
      <c r="G19" s="138"/>
      <c r="H19" s="138"/>
      <c r="I19" s="138"/>
      <c r="J19" s="138"/>
      <c r="K19" s="138" t="s">
        <v>543</v>
      </c>
      <c r="L19" s="138"/>
      <c r="M19" s="138"/>
      <c r="N19" s="138"/>
      <c r="O19" s="139"/>
      <c r="P19" s="124"/>
      <c r="Q19" s="124"/>
      <c r="R19" s="124"/>
      <c r="S19" s="124"/>
      <c r="T19" s="124"/>
      <c r="U19" s="126"/>
      <c r="V19" s="130"/>
      <c r="W19" s="131"/>
      <c r="X19" s="133"/>
      <c r="Y19" s="133"/>
      <c r="Z19" s="137" t="s">
        <v>542</v>
      </c>
      <c r="AA19" s="138"/>
      <c r="AB19" s="138"/>
      <c r="AC19" s="138"/>
      <c r="AD19" s="138"/>
      <c r="AE19" s="138" t="s">
        <v>543</v>
      </c>
      <c r="AF19" s="138"/>
      <c r="AG19" s="138"/>
      <c r="AH19" s="138"/>
      <c r="AI19" s="139"/>
      <c r="AJ19" s="124"/>
      <c r="AK19" s="124"/>
      <c r="AL19" s="124"/>
      <c r="AM19" s="124"/>
      <c r="AN19" s="124"/>
      <c r="AO19" s="126"/>
    </row>
    <row r="20" spans="2:41" ht="13.5" customHeight="1" thickTop="1">
      <c r="B20" s="115">
        <v>1</v>
      </c>
      <c r="C20" s="116"/>
      <c r="D20" s="117"/>
      <c r="E20" s="117"/>
      <c r="F20" s="119"/>
      <c r="G20" s="120"/>
      <c r="H20" s="120"/>
      <c r="I20" s="120"/>
      <c r="J20" s="120"/>
      <c r="K20" s="120"/>
      <c r="L20" s="120"/>
      <c r="M20" s="120"/>
      <c r="N20" s="120"/>
      <c r="O20" s="121"/>
      <c r="P20" s="117"/>
      <c r="Q20" s="117"/>
      <c r="R20" s="108"/>
      <c r="S20" s="109"/>
      <c r="T20" s="108" t="s">
        <v>544</v>
      </c>
      <c r="U20" s="110"/>
      <c r="V20" s="115">
        <v>7</v>
      </c>
      <c r="W20" s="116"/>
      <c r="X20" s="117"/>
      <c r="Y20" s="117"/>
      <c r="Z20" s="119"/>
      <c r="AA20" s="120"/>
      <c r="AB20" s="120"/>
      <c r="AC20" s="120"/>
      <c r="AD20" s="120"/>
      <c r="AE20" s="120"/>
      <c r="AF20" s="120"/>
      <c r="AG20" s="120"/>
      <c r="AH20" s="120"/>
      <c r="AI20" s="121"/>
      <c r="AJ20" s="117"/>
      <c r="AK20" s="117"/>
      <c r="AL20" s="108"/>
      <c r="AM20" s="109"/>
      <c r="AN20" s="108" t="s">
        <v>586</v>
      </c>
      <c r="AO20" s="110"/>
    </row>
    <row r="21" spans="2:41" ht="30" customHeight="1">
      <c r="B21" s="98"/>
      <c r="C21" s="99"/>
      <c r="D21" s="118"/>
      <c r="E21" s="118"/>
      <c r="F21" s="112"/>
      <c r="G21" s="113"/>
      <c r="H21" s="113"/>
      <c r="I21" s="113"/>
      <c r="J21" s="113"/>
      <c r="K21" s="113"/>
      <c r="L21" s="113"/>
      <c r="M21" s="113"/>
      <c r="N21" s="113"/>
      <c r="O21" s="114"/>
      <c r="P21" s="118"/>
      <c r="Q21" s="118"/>
      <c r="R21" s="96"/>
      <c r="S21" s="97"/>
      <c r="T21" s="96"/>
      <c r="U21" s="111"/>
      <c r="V21" s="98"/>
      <c r="W21" s="99"/>
      <c r="X21" s="118"/>
      <c r="Y21" s="118"/>
      <c r="Z21" s="112"/>
      <c r="AA21" s="113"/>
      <c r="AB21" s="113"/>
      <c r="AC21" s="113"/>
      <c r="AD21" s="113"/>
      <c r="AE21" s="113"/>
      <c r="AF21" s="113"/>
      <c r="AG21" s="113"/>
      <c r="AH21" s="113"/>
      <c r="AI21" s="114"/>
      <c r="AJ21" s="118"/>
      <c r="AK21" s="118"/>
      <c r="AL21" s="96"/>
      <c r="AM21" s="97"/>
      <c r="AN21" s="96"/>
      <c r="AO21" s="111"/>
    </row>
    <row r="22" spans="2:41" ht="13.5" customHeight="1">
      <c r="B22" s="88">
        <v>2</v>
      </c>
      <c r="C22" s="89"/>
      <c r="D22" s="76"/>
      <c r="E22" s="76"/>
      <c r="F22" s="85"/>
      <c r="G22" s="86"/>
      <c r="H22" s="86"/>
      <c r="I22" s="86"/>
      <c r="J22" s="86"/>
      <c r="K22" s="86"/>
      <c r="L22" s="86"/>
      <c r="M22" s="86"/>
      <c r="N22" s="86"/>
      <c r="O22" s="87"/>
      <c r="P22" s="76"/>
      <c r="Q22" s="76"/>
      <c r="R22" s="92"/>
      <c r="S22" s="93"/>
      <c r="T22" s="72" t="s">
        <v>544</v>
      </c>
      <c r="U22" s="73"/>
      <c r="V22" s="88">
        <v>8</v>
      </c>
      <c r="W22" s="89"/>
      <c r="X22" s="76"/>
      <c r="Y22" s="76"/>
      <c r="Z22" s="85"/>
      <c r="AA22" s="86"/>
      <c r="AB22" s="86"/>
      <c r="AC22" s="86"/>
      <c r="AD22" s="86"/>
      <c r="AE22" s="86"/>
      <c r="AF22" s="86"/>
      <c r="AG22" s="86"/>
      <c r="AH22" s="86"/>
      <c r="AI22" s="87"/>
      <c r="AJ22" s="76"/>
      <c r="AK22" s="76"/>
      <c r="AL22" s="92"/>
      <c r="AM22" s="93"/>
      <c r="AN22" s="72" t="s">
        <v>544</v>
      </c>
      <c r="AO22" s="73"/>
    </row>
    <row r="23" spans="2:41" ht="30" customHeight="1">
      <c r="B23" s="106"/>
      <c r="C23" s="107"/>
      <c r="D23" s="100"/>
      <c r="E23" s="100"/>
      <c r="F23" s="103"/>
      <c r="G23" s="104"/>
      <c r="H23" s="104"/>
      <c r="I23" s="104"/>
      <c r="J23" s="104"/>
      <c r="K23" s="104"/>
      <c r="L23" s="104"/>
      <c r="M23" s="104"/>
      <c r="N23" s="104"/>
      <c r="O23" s="105"/>
      <c r="P23" s="100"/>
      <c r="Q23" s="100"/>
      <c r="R23" s="96"/>
      <c r="S23" s="97"/>
      <c r="T23" s="101"/>
      <c r="U23" s="102"/>
      <c r="V23" s="106"/>
      <c r="W23" s="107"/>
      <c r="X23" s="100"/>
      <c r="Y23" s="100"/>
      <c r="Z23" s="103"/>
      <c r="AA23" s="104"/>
      <c r="AB23" s="104"/>
      <c r="AC23" s="104"/>
      <c r="AD23" s="104"/>
      <c r="AE23" s="104"/>
      <c r="AF23" s="104"/>
      <c r="AG23" s="104"/>
      <c r="AH23" s="104"/>
      <c r="AI23" s="105"/>
      <c r="AJ23" s="100"/>
      <c r="AK23" s="100"/>
      <c r="AL23" s="96"/>
      <c r="AM23" s="97"/>
      <c r="AN23" s="101"/>
      <c r="AO23" s="102"/>
    </row>
    <row r="24" spans="2:41" ht="13.5" customHeight="1">
      <c r="B24" s="98">
        <v>3</v>
      </c>
      <c r="C24" s="99"/>
      <c r="D24" s="76"/>
      <c r="E24" s="76"/>
      <c r="F24" s="85"/>
      <c r="G24" s="86"/>
      <c r="H24" s="86"/>
      <c r="I24" s="86"/>
      <c r="J24" s="86"/>
      <c r="K24" s="86"/>
      <c r="L24" s="86"/>
      <c r="M24" s="86"/>
      <c r="N24" s="86"/>
      <c r="O24" s="87"/>
      <c r="P24" s="76"/>
      <c r="Q24" s="76"/>
      <c r="R24" s="92"/>
      <c r="S24" s="93"/>
      <c r="T24" s="72" t="s">
        <v>544</v>
      </c>
      <c r="U24" s="73"/>
      <c r="V24" s="98">
        <v>9</v>
      </c>
      <c r="W24" s="99"/>
      <c r="X24" s="76"/>
      <c r="Y24" s="76"/>
      <c r="Z24" s="85"/>
      <c r="AA24" s="86"/>
      <c r="AB24" s="86"/>
      <c r="AC24" s="86"/>
      <c r="AD24" s="86"/>
      <c r="AE24" s="86"/>
      <c r="AF24" s="86"/>
      <c r="AG24" s="86"/>
      <c r="AH24" s="86"/>
      <c r="AI24" s="87"/>
      <c r="AJ24" s="76"/>
      <c r="AK24" s="76"/>
      <c r="AL24" s="92"/>
      <c r="AM24" s="93"/>
      <c r="AN24" s="72" t="s">
        <v>544</v>
      </c>
      <c r="AO24" s="73"/>
    </row>
    <row r="25" spans="2:41" ht="30" customHeight="1">
      <c r="B25" s="98"/>
      <c r="C25" s="99"/>
      <c r="D25" s="100"/>
      <c r="E25" s="100"/>
      <c r="F25" s="103"/>
      <c r="G25" s="104"/>
      <c r="H25" s="104"/>
      <c r="I25" s="104"/>
      <c r="J25" s="104"/>
      <c r="K25" s="104"/>
      <c r="L25" s="104"/>
      <c r="M25" s="104"/>
      <c r="N25" s="104"/>
      <c r="O25" s="105"/>
      <c r="P25" s="100"/>
      <c r="Q25" s="100"/>
      <c r="R25" s="96"/>
      <c r="S25" s="97"/>
      <c r="T25" s="101"/>
      <c r="U25" s="102"/>
      <c r="V25" s="98"/>
      <c r="W25" s="99"/>
      <c r="X25" s="100"/>
      <c r="Y25" s="100"/>
      <c r="Z25" s="103"/>
      <c r="AA25" s="104"/>
      <c r="AB25" s="104"/>
      <c r="AC25" s="104"/>
      <c r="AD25" s="104"/>
      <c r="AE25" s="104"/>
      <c r="AF25" s="104"/>
      <c r="AG25" s="104"/>
      <c r="AH25" s="104"/>
      <c r="AI25" s="105"/>
      <c r="AJ25" s="100"/>
      <c r="AK25" s="100"/>
      <c r="AL25" s="96"/>
      <c r="AM25" s="97"/>
      <c r="AN25" s="101"/>
      <c r="AO25" s="102"/>
    </row>
    <row r="26" spans="2:41" ht="13.5" customHeight="1">
      <c r="B26" s="88">
        <v>4</v>
      </c>
      <c r="C26" s="89"/>
      <c r="D26" s="76"/>
      <c r="E26" s="76"/>
      <c r="F26" s="85"/>
      <c r="G26" s="86"/>
      <c r="H26" s="86"/>
      <c r="I26" s="86"/>
      <c r="J26" s="86"/>
      <c r="K26" s="86"/>
      <c r="L26" s="86"/>
      <c r="M26" s="86"/>
      <c r="N26" s="86"/>
      <c r="O26" s="87"/>
      <c r="P26" s="76"/>
      <c r="Q26" s="76"/>
      <c r="R26" s="92"/>
      <c r="S26" s="93"/>
      <c r="T26" s="72" t="s">
        <v>544</v>
      </c>
      <c r="U26" s="73"/>
      <c r="V26" s="88">
        <v>10</v>
      </c>
      <c r="W26" s="89"/>
      <c r="X26" s="76"/>
      <c r="Y26" s="76"/>
      <c r="Z26" s="85"/>
      <c r="AA26" s="86"/>
      <c r="AB26" s="86"/>
      <c r="AC26" s="86"/>
      <c r="AD26" s="86"/>
      <c r="AE26" s="86"/>
      <c r="AF26" s="86"/>
      <c r="AG26" s="86"/>
      <c r="AH26" s="86"/>
      <c r="AI26" s="87"/>
      <c r="AJ26" s="76"/>
      <c r="AK26" s="76"/>
      <c r="AL26" s="92"/>
      <c r="AM26" s="93"/>
      <c r="AN26" s="72" t="s">
        <v>544</v>
      </c>
      <c r="AO26" s="73"/>
    </row>
    <row r="27" spans="2:41" ht="30" customHeight="1">
      <c r="B27" s="106"/>
      <c r="C27" s="107"/>
      <c r="D27" s="100"/>
      <c r="E27" s="100"/>
      <c r="F27" s="103"/>
      <c r="G27" s="104"/>
      <c r="H27" s="104"/>
      <c r="I27" s="104"/>
      <c r="J27" s="104"/>
      <c r="K27" s="104"/>
      <c r="L27" s="104"/>
      <c r="M27" s="104"/>
      <c r="N27" s="104"/>
      <c r="O27" s="105"/>
      <c r="P27" s="100"/>
      <c r="Q27" s="100"/>
      <c r="R27" s="96"/>
      <c r="S27" s="97"/>
      <c r="T27" s="101"/>
      <c r="U27" s="102"/>
      <c r="V27" s="106"/>
      <c r="W27" s="107"/>
      <c r="X27" s="100"/>
      <c r="Y27" s="100"/>
      <c r="Z27" s="103"/>
      <c r="AA27" s="104"/>
      <c r="AB27" s="104"/>
      <c r="AC27" s="104"/>
      <c r="AD27" s="104"/>
      <c r="AE27" s="104"/>
      <c r="AF27" s="104"/>
      <c r="AG27" s="104"/>
      <c r="AH27" s="104"/>
      <c r="AI27" s="105"/>
      <c r="AJ27" s="100"/>
      <c r="AK27" s="100"/>
      <c r="AL27" s="96"/>
      <c r="AM27" s="97"/>
      <c r="AN27" s="101"/>
      <c r="AO27" s="102"/>
    </row>
    <row r="28" spans="2:41" ht="13.5" customHeight="1">
      <c r="B28" s="98">
        <v>5</v>
      </c>
      <c r="C28" s="99"/>
      <c r="D28" s="76"/>
      <c r="E28" s="76"/>
      <c r="F28" s="85"/>
      <c r="G28" s="86"/>
      <c r="H28" s="86"/>
      <c r="I28" s="86"/>
      <c r="J28" s="86"/>
      <c r="K28" s="86"/>
      <c r="L28" s="86"/>
      <c r="M28" s="86"/>
      <c r="N28" s="86"/>
      <c r="O28" s="87"/>
      <c r="P28" s="76"/>
      <c r="Q28" s="76"/>
      <c r="R28" s="92"/>
      <c r="S28" s="93"/>
      <c r="T28" s="72" t="s">
        <v>544</v>
      </c>
      <c r="U28" s="73"/>
      <c r="V28" s="81">
        <v>11</v>
      </c>
      <c r="W28" s="82"/>
      <c r="X28" s="76"/>
      <c r="Y28" s="76"/>
      <c r="Z28" s="85"/>
      <c r="AA28" s="86"/>
      <c r="AB28" s="86"/>
      <c r="AC28" s="86"/>
      <c r="AD28" s="86"/>
      <c r="AE28" s="86"/>
      <c r="AF28" s="86"/>
      <c r="AG28" s="86"/>
      <c r="AH28" s="86"/>
      <c r="AI28" s="87"/>
      <c r="AJ28" s="76"/>
      <c r="AK28" s="76"/>
      <c r="AL28" s="92"/>
      <c r="AM28" s="93"/>
      <c r="AN28" s="72" t="s">
        <v>544</v>
      </c>
      <c r="AO28" s="73"/>
    </row>
    <row r="29" spans="2:41" ht="30" customHeight="1">
      <c r="B29" s="98"/>
      <c r="C29" s="99"/>
      <c r="D29" s="100"/>
      <c r="E29" s="100"/>
      <c r="F29" s="103"/>
      <c r="G29" s="104"/>
      <c r="H29" s="104"/>
      <c r="I29" s="104"/>
      <c r="J29" s="104"/>
      <c r="K29" s="104"/>
      <c r="L29" s="104"/>
      <c r="M29" s="104"/>
      <c r="N29" s="104"/>
      <c r="O29" s="105"/>
      <c r="P29" s="100"/>
      <c r="Q29" s="100"/>
      <c r="R29" s="96"/>
      <c r="S29" s="97"/>
      <c r="T29" s="101"/>
      <c r="U29" s="102"/>
      <c r="V29" s="81"/>
      <c r="W29" s="82"/>
      <c r="X29" s="100"/>
      <c r="Y29" s="100"/>
      <c r="Z29" s="103"/>
      <c r="AA29" s="104"/>
      <c r="AB29" s="104"/>
      <c r="AC29" s="104"/>
      <c r="AD29" s="104"/>
      <c r="AE29" s="104"/>
      <c r="AF29" s="104"/>
      <c r="AG29" s="104"/>
      <c r="AH29" s="104"/>
      <c r="AI29" s="105"/>
      <c r="AJ29" s="100"/>
      <c r="AK29" s="100"/>
      <c r="AL29" s="96"/>
      <c r="AM29" s="97"/>
      <c r="AN29" s="101"/>
      <c r="AO29" s="102"/>
    </row>
    <row r="30" spans="2:41" ht="13.5" customHeight="1">
      <c r="B30" s="88">
        <v>6</v>
      </c>
      <c r="C30" s="89"/>
      <c r="D30" s="76"/>
      <c r="E30" s="76"/>
      <c r="F30" s="85"/>
      <c r="G30" s="86"/>
      <c r="H30" s="86"/>
      <c r="I30" s="86"/>
      <c r="J30" s="86"/>
      <c r="K30" s="86"/>
      <c r="L30" s="86"/>
      <c r="M30" s="86"/>
      <c r="N30" s="86"/>
      <c r="O30" s="87"/>
      <c r="P30" s="76"/>
      <c r="Q30" s="76"/>
      <c r="R30" s="92"/>
      <c r="S30" s="93"/>
      <c r="T30" s="72" t="s">
        <v>544</v>
      </c>
      <c r="U30" s="73"/>
      <c r="V30" s="81">
        <v>12</v>
      </c>
      <c r="W30" s="82"/>
      <c r="X30" s="76"/>
      <c r="Y30" s="76"/>
      <c r="Z30" s="85"/>
      <c r="AA30" s="86"/>
      <c r="AB30" s="86"/>
      <c r="AC30" s="86"/>
      <c r="AD30" s="86"/>
      <c r="AE30" s="86"/>
      <c r="AF30" s="86"/>
      <c r="AG30" s="86"/>
      <c r="AH30" s="86"/>
      <c r="AI30" s="87"/>
      <c r="AJ30" s="76"/>
      <c r="AK30" s="76"/>
      <c r="AL30" s="92"/>
      <c r="AM30" s="93"/>
      <c r="AN30" s="72" t="s">
        <v>544</v>
      </c>
      <c r="AO30" s="73"/>
    </row>
    <row r="31" spans="2:41" ht="30" customHeight="1" thickBot="1">
      <c r="B31" s="90"/>
      <c r="C31" s="91"/>
      <c r="D31" s="77"/>
      <c r="E31" s="77"/>
      <c r="F31" s="78"/>
      <c r="G31" s="79"/>
      <c r="H31" s="79"/>
      <c r="I31" s="79"/>
      <c r="J31" s="79"/>
      <c r="K31" s="79"/>
      <c r="L31" s="79"/>
      <c r="M31" s="79"/>
      <c r="N31" s="79"/>
      <c r="O31" s="80"/>
      <c r="P31" s="77"/>
      <c r="Q31" s="77"/>
      <c r="R31" s="94"/>
      <c r="S31" s="95"/>
      <c r="T31" s="74"/>
      <c r="U31" s="75"/>
      <c r="V31" s="83"/>
      <c r="W31" s="84"/>
      <c r="X31" s="77"/>
      <c r="Y31" s="77"/>
      <c r="Z31" s="78"/>
      <c r="AA31" s="79"/>
      <c r="AB31" s="79"/>
      <c r="AC31" s="79"/>
      <c r="AD31" s="79"/>
      <c r="AE31" s="79"/>
      <c r="AF31" s="79"/>
      <c r="AG31" s="79"/>
      <c r="AH31" s="79"/>
      <c r="AI31" s="80"/>
      <c r="AJ31" s="77"/>
      <c r="AK31" s="77"/>
      <c r="AL31" s="94"/>
      <c r="AM31" s="95"/>
      <c r="AN31" s="74"/>
      <c r="AO31" s="75"/>
    </row>
    <row r="32" spans="2:41" ht="7.5" customHeight="1"/>
    <row r="33" spans="2:43" ht="18" customHeight="1" thickBot="1">
      <c r="B33" s="62" t="s">
        <v>590</v>
      </c>
      <c r="C33" s="62"/>
      <c r="D33" s="62"/>
      <c r="E33" s="62"/>
      <c r="F33" s="62"/>
      <c r="G33" s="62"/>
      <c r="H33" s="62"/>
      <c r="I33" s="62"/>
      <c r="J33" s="62"/>
      <c r="K33" s="62"/>
      <c r="L33" s="63" t="s">
        <v>589</v>
      </c>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row>
    <row r="34" spans="2:43" ht="30" customHeight="1" thickBot="1">
      <c r="B34" s="64" t="s">
        <v>587</v>
      </c>
      <c r="C34" s="65"/>
      <c r="D34" s="65"/>
      <c r="E34" s="65"/>
      <c r="F34" s="66"/>
      <c r="G34" s="67"/>
      <c r="H34" s="68"/>
      <c r="I34" s="69"/>
      <c r="J34" s="70"/>
      <c r="K34" s="68"/>
      <c r="L34" s="69"/>
      <c r="M34" s="70"/>
      <c r="N34" s="68"/>
      <c r="O34" s="69"/>
      <c r="P34" s="70"/>
      <c r="Q34" s="68"/>
      <c r="R34" s="69"/>
      <c r="S34" s="70"/>
      <c r="T34" s="68"/>
      <c r="U34" s="71"/>
      <c r="V34" s="64" t="s">
        <v>588</v>
      </c>
      <c r="W34" s="65"/>
      <c r="X34" s="65"/>
      <c r="Y34" s="65"/>
      <c r="Z34" s="66"/>
      <c r="AA34" s="67"/>
      <c r="AB34" s="68"/>
      <c r="AC34" s="69"/>
      <c r="AD34" s="70"/>
      <c r="AE34" s="68"/>
      <c r="AF34" s="69"/>
      <c r="AG34" s="70"/>
      <c r="AH34" s="68"/>
      <c r="AI34" s="69"/>
      <c r="AJ34" s="70"/>
      <c r="AK34" s="68"/>
      <c r="AL34" s="69"/>
      <c r="AM34" s="70"/>
      <c r="AN34" s="68"/>
      <c r="AO34" s="71"/>
    </row>
    <row r="35" spans="2:43" ht="7.5" customHeight="1"/>
  </sheetData>
  <sheetProtection sheet="1" objects="1" scenarios="1"/>
  <mergeCells count="216">
    <mergeCell ref="B1:AO1"/>
    <mergeCell ref="A2:A6"/>
    <mergeCell ref="B2:H2"/>
    <mergeCell ref="I2:K2"/>
    <mergeCell ref="L2:R2"/>
    <mergeCell ref="S2:Y2"/>
    <mergeCell ref="Z2:AE2"/>
    <mergeCell ref="AF2:AJ2"/>
    <mergeCell ref="B3:E4"/>
    <mergeCell ref="F3:AA4"/>
    <mergeCell ref="AG6:AJ6"/>
    <mergeCell ref="AL6:AO6"/>
    <mergeCell ref="A7:A11"/>
    <mergeCell ref="B7:H7"/>
    <mergeCell ref="I7:K7"/>
    <mergeCell ref="L7:R7"/>
    <mergeCell ref="S7:Y7"/>
    <mergeCell ref="Z7:AE7"/>
    <mergeCell ref="AF7:AJ7"/>
    <mergeCell ref="AB3:AO3"/>
    <mergeCell ref="AB4:AE4"/>
    <mergeCell ref="AG4:AJ4"/>
    <mergeCell ref="AL4:AO4"/>
    <mergeCell ref="B5:E6"/>
    <mergeCell ref="F5:K5"/>
    <mergeCell ref="L5:AA6"/>
    <mergeCell ref="AB5:AO5"/>
    <mergeCell ref="F6:G6"/>
    <mergeCell ref="I6:K6"/>
    <mergeCell ref="B8:E9"/>
    <mergeCell ref="F8:AA9"/>
    <mergeCell ref="AB8:AO8"/>
    <mergeCell ref="AB9:AE9"/>
    <mergeCell ref="AG9:AJ9"/>
    <mergeCell ref="AL9:AO9"/>
    <mergeCell ref="AB6:AE6"/>
    <mergeCell ref="B10:E11"/>
    <mergeCell ref="F10:K10"/>
    <mergeCell ref="L10:AA11"/>
    <mergeCell ref="AB10:AO10"/>
    <mergeCell ref="F11:G11"/>
    <mergeCell ref="I11:K11"/>
    <mergeCell ref="AB11:AE11"/>
    <mergeCell ref="AG11:AJ11"/>
    <mergeCell ref="AL11:AO11"/>
    <mergeCell ref="AH12:AO12"/>
    <mergeCell ref="AH13:AI13"/>
    <mergeCell ref="AJ13:AM13"/>
    <mergeCell ref="AN13:AO13"/>
    <mergeCell ref="B13:E13"/>
    <mergeCell ref="F13:K13"/>
    <mergeCell ref="L13:Q13"/>
    <mergeCell ref="R13:U13"/>
    <mergeCell ref="V13:AA13"/>
    <mergeCell ref="AB13:AG13"/>
    <mergeCell ref="B12:E12"/>
    <mergeCell ref="F12:K12"/>
    <mergeCell ref="L12:Q12"/>
    <mergeCell ref="R12:U12"/>
    <mergeCell ref="V12:AA12"/>
    <mergeCell ref="AB12:AG12"/>
    <mergeCell ref="AH14:AO15"/>
    <mergeCell ref="B15:E15"/>
    <mergeCell ref="F15:K15"/>
    <mergeCell ref="L15:Q15"/>
    <mergeCell ref="R15:U15"/>
    <mergeCell ref="V15:AA15"/>
    <mergeCell ref="AB15:AG15"/>
    <mergeCell ref="B14:E14"/>
    <mergeCell ref="F14:K14"/>
    <mergeCell ref="L14:Q14"/>
    <mergeCell ref="R14:U14"/>
    <mergeCell ref="V14:AA14"/>
    <mergeCell ref="AB14:AG14"/>
    <mergeCell ref="AL18:AM19"/>
    <mergeCell ref="AN18:AO19"/>
    <mergeCell ref="B17:G17"/>
    <mergeCell ref="H17:AM17"/>
    <mergeCell ref="B18:C19"/>
    <mergeCell ref="D18:E19"/>
    <mergeCell ref="F18:J18"/>
    <mergeCell ref="K18:O18"/>
    <mergeCell ref="P18:Q19"/>
    <mergeCell ref="R18:S19"/>
    <mergeCell ref="T18:U19"/>
    <mergeCell ref="V18:W19"/>
    <mergeCell ref="F19:J19"/>
    <mergeCell ref="K19:O19"/>
    <mergeCell ref="Z19:AD19"/>
    <mergeCell ref="AE19:AI19"/>
    <mergeCell ref="X18:Y19"/>
    <mergeCell ref="Z18:AD18"/>
    <mergeCell ref="AE18:AI18"/>
    <mergeCell ref="AJ18:AK19"/>
    <mergeCell ref="B20:C21"/>
    <mergeCell ref="D20:E21"/>
    <mergeCell ref="F20:J20"/>
    <mergeCell ref="K20:O20"/>
    <mergeCell ref="P20:Q21"/>
    <mergeCell ref="R20:S21"/>
    <mergeCell ref="B22:C23"/>
    <mergeCell ref="D22:E23"/>
    <mergeCell ref="F22:J22"/>
    <mergeCell ref="K22:O22"/>
    <mergeCell ref="P22:Q23"/>
    <mergeCell ref="R22:S23"/>
    <mergeCell ref="AL20:AM21"/>
    <mergeCell ref="AN20:AO21"/>
    <mergeCell ref="F21:J21"/>
    <mergeCell ref="K21:O21"/>
    <mergeCell ref="Z21:AD21"/>
    <mergeCell ref="AE21:AI21"/>
    <mergeCell ref="T20:U21"/>
    <mergeCell ref="V20:W21"/>
    <mergeCell ref="X20:Y21"/>
    <mergeCell ref="Z20:AD20"/>
    <mergeCell ref="AE20:AI20"/>
    <mergeCell ref="AJ20:AK21"/>
    <mergeCell ref="AL22:AM23"/>
    <mergeCell ref="AN22:AO23"/>
    <mergeCell ref="F23:J23"/>
    <mergeCell ref="K23:O23"/>
    <mergeCell ref="Z23:AD23"/>
    <mergeCell ref="AE23:AI23"/>
    <mergeCell ref="T22:U23"/>
    <mergeCell ref="V22:W23"/>
    <mergeCell ref="X22:Y23"/>
    <mergeCell ref="Z22:AD22"/>
    <mergeCell ref="AE22:AI22"/>
    <mergeCell ref="AJ22:AK23"/>
    <mergeCell ref="B26:C27"/>
    <mergeCell ref="D26:E27"/>
    <mergeCell ref="F26:J26"/>
    <mergeCell ref="K26:O26"/>
    <mergeCell ref="P26:Q27"/>
    <mergeCell ref="R26:S27"/>
    <mergeCell ref="AL24:AM25"/>
    <mergeCell ref="AN24:AO25"/>
    <mergeCell ref="F25:J25"/>
    <mergeCell ref="K25:O25"/>
    <mergeCell ref="Z25:AD25"/>
    <mergeCell ref="AE25:AI25"/>
    <mergeCell ref="T24:U25"/>
    <mergeCell ref="V24:W25"/>
    <mergeCell ref="X24:Y25"/>
    <mergeCell ref="Z24:AD24"/>
    <mergeCell ref="AE24:AI24"/>
    <mergeCell ref="AJ24:AK25"/>
    <mergeCell ref="B24:C25"/>
    <mergeCell ref="D24:E25"/>
    <mergeCell ref="F24:J24"/>
    <mergeCell ref="K24:O24"/>
    <mergeCell ref="P24:Q25"/>
    <mergeCell ref="R24:S25"/>
    <mergeCell ref="AL26:AM27"/>
    <mergeCell ref="AN26:AO27"/>
    <mergeCell ref="F27:J27"/>
    <mergeCell ref="K27:O27"/>
    <mergeCell ref="Z27:AD27"/>
    <mergeCell ref="AE27:AI27"/>
    <mergeCell ref="T26:U27"/>
    <mergeCell ref="V26:W27"/>
    <mergeCell ref="X26:Y27"/>
    <mergeCell ref="Z26:AD26"/>
    <mergeCell ref="AE26:AI26"/>
    <mergeCell ref="AJ26:AK27"/>
    <mergeCell ref="AN28:AO29"/>
    <mergeCell ref="F29:J29"/>
    <mergeCell ref="K29:O29"/>
    <mergeCell ref="Z29:AD29"/>
    <mergeCell ref="AE29:AI29"/>
    <mergeCell ref="T28:U29"/>
    <mergeCell ref="V28:W29"/>
    <mergeCell ref="X28:Y29"/>
    <mergeCell ref="Z28:AD28"/>
    <mergeCell ref="AE28:AI28"/>
    <mergeCell ref="AJ28:AK29"/>
    <mergeCell ref="F28:J28"/>
    <mergeCell ref="K28:O28"/>
    <mergeCell ref="P28:Q29"/>
    <mergeCell ref="R28:S29"/>
    <mergeCell ref="B30:C31"/>
    <mergeCell ref="D30:E31"/>
    <mergeCell ref="F30:J30"/>
    <mergeCell ref="K30:O30"/>
    <mergeCell ref="P30:Q31"/>
    <mergeCell ref="R30:S31"/>
    <mergeCell ref="F31:J31"/>
    <mergeCell ref="K31:O31"/>
    <mergeCell ref="AL28:AM29"/>
    <mergeCell ref="B28:C29"/>
    <mergeCell ref="D28:E29"/>
    <mergeCell ref="AL30:AM31"/>
    <mergeCell ref="AN30:AO31"/>
    <mergeCell ref="AJ30:AK31"/>
    <mergeCell ref="AD34:AF34"/>
    <mergeCell ref="AG34:AI34"/>
    <mergeCell ref="AJ34:AL34"/>
    <mergeCell ref="Z31:AD31"/>
    <mergeCell ref="AE31:AI31"/>
    <mergeCell ref="T30:U31"/>
    <mergeCell ref="V30:W31"/>
    <mergeCell ref="X30:Y31"/>
    <mergeCell ref="Z30:AD30"/>
    <mergeCell ref="AE30:AI30"/>
    <mergeCell ref="AM34:AO34"/>
    <mergeCell ref="B33:K33"/>
    <mergeCell ref="L33:AQ33"/>
    <mergeCell ref="B34:F34"/>
    <mergeCell ref="G34:I34"/>
    <mergeCell ref="J34:L34"/>
    <mergeCell ref="M34:O34"/>
    <mergeCell ref="P34:R34"/>
    <mergeCell ref="S34:U34"/>
    <mergeCell ref="V34:Z34"/>
    <mergeCell ref="AA34:AC34"/>
  </mergeCells>
  <phoneticPr fontId="2"/>
  <dataValidations count="3">
    <dataValidation type="list" allowBlank="1" showInputMessage="1" showErrorMessage="1" errorTitle="入力エラー" sqref="I2:K2 I7:K7">
      <formula1>"　,1,2"</formula1>
    </dataValidation>
    <dataValidation type="list" allowBlank="1" showInputMessage="1" showErrorMessage="1" errorTitle="入力エラー" sqref="AN13 AH13">
      <formula1>"　,○"</formula1>
    </dataValidation>
    <dataValidation type="list" allowBlank="1" showInputMessage="1" showErrorMessage="1" sqref="T20:U31 AN20:AO31">
      <formula1>"×,○"</formula1>
    </dataValidation>
  </dataValidations>
  <printOptions horizontalCentered="1"/>
  <pageMargins left="0.59055118110236227" right="0.59055118110236227" top="0.39370078740157483" bottom="0.19685039370078741" header="0.31496062992125984" footer="0.31496062992125984"/>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AQ35"/>
  <sheetViews>
    <sheetView tabSelected="1" view="pageBreakPreview" zoomScaleNormal="100" zoomScaleSheetLayoutView="100" workbookViewId="0">
      <selection activeCell="AZ23" sqref="AZ23"/>
    </sheetView>
  </sheetViews>
  <sheetFormatPr defaultColWidth="2.25" defaultRowHeight="13.5"/>
  <cols>
    <col min="1" max="1" width="8" style="3" customWidth="1"/>
    <col min="2" max="256" width="2.25" style="3"/>
    <col min="257" max="257" width="8" style="3" customWidth="1"/>
    <col min="258" max="512" width="2.25" style="3"/>
    <col min="513" max="513" width="8" style="3" customWidth="1"/>
    <col min="514" max="768" width="2.25" style="3"/>
    <col min="769" max="769" width="8" style="3" customWidth="1"/>
    <col min="770" max="1024" width="2.25" style="3"/>
    <col min="1025" max="1025" width="8" style="3" customWidth="1"/>
    <col min="1026" max="1280" width="2.25" style="3"/>
    <col min="1281" max="1281" width="8" style="3" customWidth="1"/>
    <col min="1282" max="1536" width="2.25" style="3"/>
    <col min="1537" max="1537" width="8" style="3" customWidth="1"/>
    <col min="1538" max="1792" width="2.25" style="3"/>
    <col min="1793" max="1793" width="8" style="3" customWidth="1"/>
    <col min="1794" max="2048" width="2.25" style="3"/>
    <col min="2049" max="2049" width="8" style="3" customWidth="1"/>
    <col min="2050" max="2304" width="2.25" style="3"/>
    <col min="2305" max="2305" width="8" style="3" customWidth="1"/>
    <col min="2306" max="2560" width="2.25" style="3"/>
    <col min="2561" max="2561" width="8" style="3" customWidth="1"/>
    <col min="2562" max="2816" width="2.25" style="3"/>
    <col min="2817" max="2817" width="8" style="3" customWidth="1"/>
    <col min="2818" max="3072" width="2.25" style="3"/>
    <col min="3073" max="3073" width="8" style="3" customWidth="1"/>
    <col min="3074" max="3328" width="2.25" style="3"/>
    <col min="3329" max="3329" width="8" style="3" customWidth="1"/>
    <col min="3330" max="3584" width="2.25" style="3"/>
    <col min="3585" max="3585" width="8" style="3" customWidth="1"/>
    <col min="3586" max="3840" width="2.25" style="3"/>
    <col min="3841" max="3841" width="8" style="3" customWidth="1"/>
    <col min="3842" max="4096" width="2.25" style="3"/>
    <col min="4097" max="4097" width="8" style="3" customWidth="1"/>
    <col min="4098" max="4352" width="2.25" style="3"/>
    <col min="4353" max="4353" width="8" style="3" customWidth="1"/>
    <col min="4354" max="4608" width="2.25" style="3"/>
    <col min="4609" max="4609" width="8" style="3" customWidth="1"/>
    <col min="4610" max="4864" width="2.25" style="3"/>
    <col min="4865" max="4865" width="8" style="3" customWidth="1"/>
    <col min="4866" max="5120" width="2.25" style="3"/>
    <col min="5121" max="5121" width="8" style="3" customWidth="1"/>
    <col min="5122" max="5376" width="2.25" style="3"/>
    <col min="5377" max="5377" width="8" style="3" customWidth="1"/>
    <col min="5378" max="5632" width="2.25" style="3"/>
    <col min="5633" max="5633" width="8" style="3" customWidth="1"/>
    <col min="5634" max="5888" width="2.25" style="3"/>
    <col min="5889" max="5889" width="8" style="3" customWidth="1"/>
    <col min="5890" max="6144" width="2.25" style="3"/>
    <col min="6145" max="6145" width="8" style="3" customWidth="1"/>
    <col min="6146" max="6400" width="2.25" style="3"/>
    <col min="6401" max="6401" width="8" style="3" customWidth="1"/>
    <col min="6402" max="6656" width="2.25" style="3"/>
    <col min="6657" max="6657" width="8" style="3" customWidth="1"/>
    <col min="6658" max="6912" width="2.25" style="3"/>
    <col min="6913" max="6913" width="8" style="3" customWidth="1"/>
    <col min="6914" max="7168" width="2.25" style="3"/>
    <col min="7169" max="7169" width="8" style="3" customWidth="1"/>
    <col min="7170" max="7424" width="2.25" style="3"/>
    <col min="7425" max="7425" width="8" style="3" customWidth="1"/>
    <col min="7426" max="7680" width="2.25" style="3"/>
    <col min="7681" max="7681" width="8" style="3" customWidth="1"/>
    <col min="7682" max="7936" width="2.25" style="3"/>
    <col min="7937" max="7937" width="8" style="3" customWidth="1"/>
    <col min="7938" max="8192" width="2.25" style="3"/>
    <col min="8193" max="8193" width="8" style="3" customWidth="1"/>
    <col min="8194" max="8448" width="2.25" style="3"/>
    <col min="8449" max="8449" width="8" style="3" customWidth="1"/>
    <col min="8450" max="8704" width="2.25" style="3"/>
    <col min="8705" max="8705" width="8" style="3" customWidth="1"/>
    <col min="8706" max="8960" width="2.25" style="3"/>
    <col min="8961" max="8961" width="8" style="3" customWidth="1"/>
    <col min="8962" max="9216" width="2.25" style="3"/>
    <col min="9217" max="9217" width="8" style="3" customWidth="1"/>
    <col min="9218" max="9472" width="2.25" style="3"/>
    <col min="9473" max="9473" width="8" style="3" customWidth="1"/>
    <col min="9474" max="9728" width="2.25" style="3"/>
    <col min="9729" max="9729" width="8" style="3" customWidth="1"/>
    <col min="9730" max="9984" width="2.25" style="3"/>
    <col min="9985" max="9985" width="8" style="3" customWidth="1"/>
    <col min="9986" max="10240" width="2.25" style="3"/>
    <col min="10241" max="10241" width="8" style="3" customWidth="1"/>
    <col min="10242" max="10496" width="2.25" style="3"/>
    <col min="10497" max="10497" width="8" style="3" customWidth="1"/>
    <col min="10498" max="10752" width="2.25" style="3"/>
    <col min="10753" max="10753" width="8" style="3" customWidth="1"/>
    <col min="10754" max="11008" width="2.25" style="3"/>
    <col min="11009" max="11009" width="8" style="3" customWidth="1"/>
    <col min="11010" max="11264" width="2.25" style="3"/>
    <col min="11265" max="11265" width="8" style="3" customWidth="1"/>
    <col min="11266" max="11520" width="2.25" style="3"/>
    <col min="11521" max="11521" width="8" style="3" customWidth="1"/>
    <col min="11522" max="11776" width="2.25" style="3"/>
    <col min="11777" max="11777" width="8" style="3" customWidth="1"/>
    <col min="11778" max="12032" width="2.25" style="3"/>
    <col min="12033" max="12033" width="8" style="3" customWidth="1"/>
    <col min="12034" max="12288" width="2.25" style="3"/>
    <col min="12289" max="12289" width="8" style="3" customWidth="1"/>
    <col min="12290" max="12544" width="2.25" style="3"/>
    <col min="12545" max="12545" width="8" style="3" customWidth="1"/>
    <col min="12546" max="12800" width="2.25" style="3"/>
    <col min="12801" max="12801" width="8" style="3" customWidth="1"/>
    <col min="12802" max="13056" width="2.25" style="3"/>
    <col min="13057" max="13057" width="8" style="3" customWidth="1"/>
    <col min="13058" max="13312" width="2.25" style="3"/>
    <col min="13313" max="13313" width="8" style="3" customWidth="1"/>
    <col min="13314" max="13568" width="2.25" style="3"/>
    <col min="13569" max="13569" width="8" style="3" customWidth="1"/>
    <col min="13570" max="13824" width="2.25" style="3"/>
    <col min="13825" max="13825" width="8" style="3" customWidth="1"/>
    <col min="13826" max="14080" width="2.25" style="3"/>
    <col min="14081" max="14081" width="8" style="3" customWidth="1"/>
    <col min="14082" max="14336" width="2.25" style="3"/>
    <col min="14337" max="14337" width="8" style="3" customWidth="1"/>
    <col min="14338" max="14592" width="2.25" style="3"/>
    <col min="14593" max="14593" width="8" style="3" customWidth="1"/>
    <col min="14594" max="14848" width="2.25" style="3"/>
    <col min="14849" max="14849" width="8" style="3" customWidth="1"/>
    <col min="14850" max="15104" width="2.25" style="3"/>
    <col min="15105" max="15105" width="8" style="3" customWidth="1"/>
    <col min="15106" max="15360" width="2.25" style="3"/>
    <col min="15361" max="15361" width="8" style="3" customWidth="1"/>
    <col min="15362" max="15616" width="2.25" style="3"/>
    <col min="15617" max="15617" width="8" style="3" customWidth="1"/>
    <col min="15618" max="15872" width="2.25" style="3"/>
    <col min="15873" max="15873" width="8" style="3" customWidth="1"/>
    <col min="15874" max="16128" width="2.25" style="3"/>
    <col min="16129" max="16129" width="8" style="3" customWidth="1"/>
    <col min="16130" max="16384" width="2.25" style="3"/>
  </cols>
  <sheetData>
    <row r="1" spans="1:41" ht="75" customHeight="1" thickBot="1">
      <c r="B1" s="233" t="str">
        <f>[1]入力見本!B1</f>
        <v>２０１８（平成３０）年度
神奈川県中学校バレーボール部活動普及・育成事業
（指導者研修会兼新人研修会）参加申込書</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row>
    <row r="2" spans="1:41" s="2" customFormat="1" ht="30" customHeight="1" thickBot="1">
      <c r="A2" s="206" t="s">
        <v>668</v>
      </c>
      <c r="B2" s="234" t="s">
        <v>546</v>
      </c>
      <c r="C2" s="235"/>
      <c r="D2" s="235"/>
      <c r="E2" s="235"/>
      <c r="F2" s="235"/>
      <c r="G2" s="235"/>
      <c r="H2" s="235"/>
      <c r="I2" s="236">
        <v>2</v>
      </c>
      <c r="J2" s="237"/>
      <c r="K2" s="238"/>
      <c r="L2" s="239" t="s">
        <v>581</v>
      </c>
      <c r="M2" s="235"/>
      <c r="N2" s="235"/>
      <c r="O2" s="235"/>
      <c r="P2" s="235"/>
      <c r="Q2" s="235"/>
      <c r="R2" s="235"/>
      <c r="S2" s="236">
        <v>2144</v>
      </c>
      <c r="T2" s="237"/>
      <c r="U2" s="237"/>
      <c r="V2" s="237"/>
      <c r="W2" s="237"/>
      <c r="X2" s="237"/>
      <c r="Y2" s="238"/>
      <c r="Z2" s="240" t="str">
        <f>IF(S2="","",VLOOKUP(S2,[1]チーム番号!A2:E501,2,FALSE))</f>
        <v>川崎</v>
      </c>
      <c r="AA2" s="241"/>
      <c r="AB2" s="241"/>
      <c r="AC2" s="241"/>
      <c r="AD2" s="241"/>
      <c r="AE2" s="241"/>
      <c r="AF2" s="242" t="s">
        <v>669</v>
      </c>
      <c r="AG2" s="242"/>
      <c r="AH2" s="242"/>
      <c r="AI2" s="242"/>
      <c r="AJ2" s="243"/>
      <c r="AK2" s="1"/>
    </row>
    <row r="3" spans="1:41" ht="13.5" customHeight="1">
      <c r="A3" s="206"/>
      <c r="B3" s="222" t="s">
        <v>582</v>
      </c>
      <c r="C3" s="158"/>
      <c r="D3" s="158"/>
      <c r="E3" s="223"/>
      <c r="F3" s="246" t="str">
        <f>IF(S2="","",VLOOKUP(S2,[1]チーム番号!A2:E501,5,FALSE))</f>
        <v>川崎市立麻生中学校</v>
      </c>
      <c r="G3" s="247"/>
      <c r="H3" s="247"/>
      <c r="I3" s="247"/>
      <c r="J3" s="247"/>
      <c r="K3" s="247"/>
      <c r="L3" s="247"/>
      <c r="M3" s="247"/>
      <c r="N3" s="247"/>
      <c r="O3" s="247"/>
      <c r="P3" s="247"/>
      <c r="Q3" s="247"/>
      <c r="R3" s="247"/>
      <c r="S3" s="247"/>
      <c r="T3" s="247"/>
      <c r="U3" s="247"/>
      <c r="V3" s="247"/>
      <c r="W3" s="247"/>
      <c r="X3" s="247"/>
      <c r="Y3" s="247"/>
      <c r="Z3" s="247"/>
      <c r="AA3" s="248"/>
      <c r="AB3" s="215" t="s">
        <v>1</v>
      </c>
      <c r="AC3" s="216"/>
      <c r="AD3" s="216"/>
      <c r="AE3" s="216"/>
      <c r="AF3" s="216"/>
      <c r="AG3" s="216"/>
      <c r="AH3" s="216"/>
      <c r="AI3" s="216"/>
      <c r="AJ3" s="216"/>
      <c r="AK3" s="217"/>
      <c r="AL3" s="217"/>
      <c r="AM3" s="217"/>
      <c r="AN3" s="217"/>
      <c r="AO3" s="218"/>
    </row>
    <row r="4" spans="1:41" ht="30" customHeight="1">
      <c r="A4" s="206"/>
      <c r="B4" s="224"/>
      <c r="C4" s="225"/>
      <c r="D4" s="225"/>
      <c r="E4" s="226"/>
      <c r="F4" s="249"/>
      <c r="G4" s="250"/>
      <c r="H4" s="250"/>
      <c r="I4" s="250"/>
      <c r="J4" s="250"/>
      <c r="K4" s="250"/>
      <c r="L4" s="250"/>
      <c r="M4" s="250"/>
      <c r="N4" s="250"/>
      <c r="O4" s="250"/>
      <c r="P4" s="250"/>
      <c r="Q4" s="250"/>
      <c r="R4" s="250"/>
      <c r="S4" s="250"/>
      <c r="T4" s="250"/>
      <c r="U4" s="250"/>
      <c r="V4" s="250"/>
      <c r="W4" s="250"/>
      <c r="X4" s="250"/>
      <c r="Y4" s="250"/>
      <c r="Z4" s="250"/>
      <c r="AA4" s="251"/>
      <c r="AB4" s="219" t="s">
        <v>670</v>
      </c>
      <c r="AC4" s="220"/>
      <c r="AD4" s="220"/>
      <c r="AE4" s="220"/>
      <c r="AF4" s="4" t="s">
        <v>3</v>
      </c>
      <c r="AG4" s="220" t="s">
        <v>671</v>
      </c>
      <c r="AH4" s="220"/>
      <c r="AI4" s="220"/>
      <c r="AJ4" s="220"/>
      <c r="AK4" s="4" t="s">
        <v>3</v>
      </c>
      <c r="AL4" s="220" t="s">
        <v>672</v>
      </c>
      <c r="AM4" s="220"/>
      <c r="AN4" s="220"/>
      <c r="AO4" s="221"/>
    </row>
    <row r="5" spans="1:41" ht="13.5" customHeight="1">
      <c r="A5" s="206"/>
      <c r="B5" s="189" t="s">
        <v>5</v>
      </c>
      <c r="C5" s="190"/>
      <c r="D5" s="190"/>
      <c r="E5" s="191"/>
      <c r="F5" s="192" t="s">
        <v>14</v>
      </c>
      <c r="G5" s="193"/>
      <c r="H5" s="193"/>
      <c r="I5" s="193"/>
      <c r="J5" s="193"/>
      <c r="K5" s="194"/>
      <c r="L5" s="195" t="s">
        <v>673</v>
      </c>
      <c r="M5" s="195"/>
      <c r="N5" s="195"/>
      <c r="O5" s="195"/>
      <c r="P5" s="195"/>
      <c r="Q5" s="195"/>
      <c r="R5" s="195"/>
      <c r="S5" s="195"/>
      <c r="T5" s="195"/>
      <c r="U5" s="195"/>
      <c r="V5" s="195"/>
      <c r="W5" s="195"/>
      <c r="X5" s="195"/>
      <c r="Y5" s="195"/>
      <c r="Z5" s="195"/>
      <c r="AA5" s="93"/>
      <c r="AB5" s="196" t="s">
        <v>4</v>
      </c>
      <c r="AC5" s="197"/>
      <c r="AD5" s="197"/>
      <c r="AE5" s="197"/>
      <c r="AF5" s="197"/>
      <c r="AG5" s="197"/>
      <c r="AH5" s="197"/>
      <c r="AI5" s="197"/>
      <c r="AJ5" s="197"/>
      <c r="AK5" s="197"/>
      <c r="AL5" s="197"/>
      <c r="AM5" s="197"/>
      <c r="AN5" s="197"/>
      <c r="AO5" s="198"/>
    </row>
    <row r="6" spans="1:41" ht="30" customHeight="1" thickBot="1">
      <c r="A6" s="206"/>
      <c r="B6" s="144"/>
      <c r="C6" s="145"/>
      <c r="D6" s="145"/>
      <c r="E6" s="146"/>
      <c r="F6" s="199" t="s">
        <v>674</v>
      </c>
      <c r="G6" s="200"/>
      <c r="H6" s="37" t="s">
        <v>13</v>
      </c>
      <c r="I6" s="201" t="s">
        <v>675</v>
      </c>
      <c r="J6" s="201"/>
      <c r="K6" s="202"/>
      <c r="L6" s="160"/>
      <c r="M6" s="160"/>
      <c r="N6" s="160"/>
      <c r="O6" s="160"/>
      <c r="P6" s="160"/>
      <c r="Q6" s="160"/>
      <c r="R6" s="160"/>
      <c r="S6" s="160"/>
      <c r="T6" s="160"/>
      <c r="U6" s="160"/>
      <c r="V6" s="160"/>
      <c r="W6" s="160"/>
      <c r="X6" s="160"/>
      <c r="Y6" s="160"/>
      <c r="Z6" s="160"/>
      <c r="AA6" s="95"/>
      <c r="AB6" s="203" t="s">
        <v>670</v>
      </c>
      <c r="AC6" s="204"/>
      <c r="AD6" s="204"/>
      <c r="AE6" s="204"/>
      <c r="AF6" s="38" t="s">
        <v>3</v>
      </c>
      <c r="AG6" s="204" t="s">
        <v>671</v>
      </c>
      <c r="AH6" s="204"/>
      <c r="AI6" s="204"/>
      <c r="AJ6" s="204"/>
      <c r="AK6" s="38" t="s">
        <v>3</v>
      </c>
      <c r="AL6" s="204" t="s">
        <v>676</v>
      </c>
      <c r="AM6" s="204"/>
      <c r="AN6" s="204"/>
      <c r="AO6" s="205"/>
    </row>
    <row r="7" spans="1:41" s="2" customFormat="1" ht="30" customHeight="1" thickBot="1">
      <c r="A7" s="206" t="s">
        <v>677</v>
      </c>
      <c r="B7" s="207" t="s">
        <v>546</v>
      </c>
      <c r="C7" s="208"/>
      <c r="D7" s="208"/>
      <c r="E7" s="208"/>
      <c r="F7" s="208"/>
      <c r="G7" s="208"/>
      <c r="H7" s="208"/>
      <c r="I7" s="209"/>
      <c r="J7" s="210"/>
      <c r="K7" s="97"/>
      <c r="L7" s="211" t="s">
        <v>584</v>
      </c>
      <c r="M7" s="208"/>
      <c r="N7" s="208"/>
      <c r="O7" s="208"/>
      <c r="P7" s="208"/>
      <c r="Q7" s="208"/>
      <c r="R7" s="208"/>
      <c r="S7" s="209"/>
      <c r="T7" s="210"/>
      <c r="U7" s="210"/>
      <c r="V7" s="210"/>
      <c r="W7" s="210"/>
      <c r="X7" s="210"/>
      <c r="Y7" s="97"/>
      <c r="Z7" s="212" t="str">
        <f>IF(S7="","",VLOOKUP(S7,[1]チーム番号!A2:E501,2,FALSE))</f>
        <v/>
      </c>
      <c r="AA7" s="164"/>
      <c r="AB7" s="164"/>
      <c r="AC7" s="164"/>
      <c r="AD7" s="164"/>
      <c r="AE7" s="164"/>
      <c r="AF7" s="213" t="s">
        <v>548</v>
      </c>
      <c r="AG7" s="213"/>
      <c r="AH7" s="213"/>
      <c r="AI7" s="213"/>
      <c r="AJ7" s="214"/>
      <c r="AK7" s="1"/>
    </row>
    <row r="8" spans="1:41" ht="13.5" customHeight="1">
      <c r="A8" s="206"/>
      <c r="B8" s="222" t="s">
        <v>585</v>
      </c>
      <c r="C8" s="158"/>
      <c r="D8" s="158"/>
      <c r="E8" s="223"/>
      <c r="F8" s="246" t="str">
        <f>IF(S7="","",VLOOKUP(S7,[1]チーム番号!A2:E501,5,FALSE))</f>
        <v/>
      </c>
      <c r="G8" s="247"/>
      <c r="H8" s="247"/>
      <c r="I8" s="247"/>
      <c r="J8" s="247"/>
      <c r="K8" s="247"/>
      <c r="L8" s="247"/>
      <c r="M8" s="247"/>
      <c r="N8" s="247"/>
      <c r="O8" s="247"/>
      <c r="P8" s="247"/>
      <c r="Q8" s="247"/>
      <c r="R8" s="247"/>
      <c r="S8" s="247"/>
      <c r="T8" s="247"/>
      <c r="U8" s="247"/>
      <c r="V8" s="247"/>
      <c r="W8" s="247"/>
      <c r="X8" s="247"/>
      <c r="Y8" s="247"/>
      <c r="Z8" s="247"/>
      <c r="AA8" s="248"/>
      <c r="AB8" s="215" t="s">
        <v>1</v>
      </c>
      <c r="AC8" s="216"/>
      <c r="AD8" s="216"/>
      <c r="AE8" s="216"/>
      <c r="AF8" s="216"/>
      <c r="AG8" s="216"/>
      <c r="AH8" s="216"/>
      <c r="AI8" s="216"/>
      <c r="AJ8" s="216"/>
      <c r="AK8" s="217"/>
      <c r="AL8" s="217"/>
      <c r="AM8" s="217"/>
      <c r="AN8" s="217"/>
      <c r="AO8" s="218"/>
    </row>
    <row r="9" spans="1:41" ht="30" customHeight="1">
      <c r="A9" s="206"/>
      <c r="B9" s="224"/>
      <c r="C9" s="225"/>
      <c r="D9" s="225"/>
      <c r="E9" s="226"/>
      <c r="F9" s="249"/>
      <c r="G9" s="250"/>
      <c r="H9" s="250"/>
      <c r="I9" s="250"/>
      <c r="J9" s="250"/>
      <c r="K9" s="250"/>
      <c r="L9" s="250"/>
      <c r="M9" s="250"/>
      <c r="N9" s="250"/>
      <c r="O9" s="250"/>
      <c r="P9" s="250"/>
      <c r="Q9" s="250"/>
      <c r="R9" s="250"/>
      <c r="S9" s="250"/>
      <c r="T9" s="250"/>
      <c r="U9" s="250"/>
      <c r="V9" s="250"/>
      <c r="W9" s="250"/>
      <c r="X9" s="250"/>
      <c r="Y9" s="250"/>
      <c r="Z9" s="250"/>
      <c r="AA9" s="251"/>
      <c r="AB9" s="219"/>
      <c r="AC9" s="220"/>
      <c r="AD9" s="220"/>
      <c r="AE9" s="220"/>
      <c r="AF9" s="4" t="s">
        <v>678</v>
      </c>
      <c r="AG9" s="220"/>
      <c r="AH9" s="220"/>
      <c r="AI9" s="220"/>
      <c r="AJ9" s="220"/>
      <c r="AK9" s="4" t="s">
        <v>3</v>
      </c>
      <c r="AL9" s="220"/>
      <c r="AM9" s="220"/>
      <c r="AN9" s="220"/>
      <c r="AO9" s="221"/>
    </row>
    <row r="10" spans="1:41" ht="13.5" customHeight="1">
      <c r="A10" s="206"/>
      <c r="B10" s="189" t="s">
        <v>5</v>
      </c>
      <c r="C10" s="190"/>
      <c r="D10" s="190"/>
      <c r="E10" s="191"/>
      <c r="F10" s="192" t="s">
        <v>14</v>
      </c>
      <c r="G10" s="193"/>
      <c r="H10" s="193"/>
      <c r="I10" s="193"/>
      <c r="J10" s="193"/>
      <c r="K10" s="194"/>
      <c r="L10" s="195"/>
      <c r="M10" s="195"/>
      <c r="N10" s="195"/>
      <c r="O10" s="195"/>
      <c r="P10" s="195"/>
      <c r="Q10" s="195"/>
      <c r="R10" s="195"/>
      <c r="S10" s="195"/>
      <c r="T10" s="195"/>
      <c r="U10" s="195"/>
      <c r="V10" s="195"/>
      <c r="W10" s="195"/>
      <c r="X10" s="195"/>
      <c r="Y10" s="195"/>
      <c r="Z10" s="195"/>
      <c r="AA10" s="93"/>
      <c r="AB10" s="196" t="s">
        <v>679</v>
      </c>
      <c r="AC10" s="197"/>
      <c r="AD10" s="197"/>
      <c r="AE10" s="197"/>
      <c r="AF10" s="197"/>
      <c r="AG10" s="197"/>
      <c r="AH10" s="197"/>
      <c r="AI10" s="197"/>
      <c r="AJ10" s="197"/>
      <c r="AK10" s="197"/>
      <c r="AL10" s="197"/>
      <c r="AM10" s="197"/>
      <c r="AN10" s="197"/>
      <c r="AO10" s="198"/>
    </row>
    <row r="11" spans="1:41" ht="30" customHeight="1" thickBot="1">
      <c r="A11" s="206"/>
      <c r="B11" s="144"/>
      <c r="C11" s="145"/>
      <c r="D11" s="145"/>
      <c r="E11" s="146"/>
      <c r="F11" s="199"/>
      <c r="G11" s="200"/>
      <c r="H11" s="37" t="s">
        <v>13</v>
      </c>
      <c r="I11" s="201"/>
      <c r="J11" s="201"/>
      <c r="K11" s="202"/>
      <c r="L11" s="160"/>
      <c r="M11" s="160"/>
      <c r="N11" s="160"/>
      <c r="O11" s="160"/>
      <c r="P11" s="160"/>
      <c r="Q11" s="160"/>
      <c r="R11" s="160"/>
      <c r="S11" s="160"/>
      <c r="T11" s="160"/>
      <c r="U11" s="160"/>
      <c r="V11" s="160"/>
      <c r="W11" s="160"/>
      <c r="X11" s="160"/>
      <c r="Y11" s="160"/>
      <c r="Z11" s="160"/>
      <c r="AA11" s="95"/>
      <c r="AB11" s="203"/>
      <c r="AC11" s="204"/>
      <c r="AD11" s="204"/>
      <c r="AE11" s="204"/>
      <c r="AF11" s="38" t="s">
        <v>678</v>
      </c>
      <c r="AG11" s="204"/>
      <c r="AH11" s="204"/>
      <c r="AI11" s="204"/>
      <c r="AJ11" s="204"/>
      <c r="AK11" s="38" t="s">
        <v>678</v>
      </c>
      <c r="AL11" s="204"/>
      <c r="AM11" s="204"/>
      <c r="AN11" s="204"/>
      <c r="AO11" s="205"/>
    </row>
    <row r="12" spans="1:41" ht="13.5" customHeight="1">
      <c r="B12" s="177" t="s">
        <v>0</v>
      </c>
      <c r="C12" s="178"/>
      <c r="D12" s="178"/>
      <c r="E12" s="179"/>
      <c r="F12" s="180" t="s">
        <v>680</v>
      </c>
      <c r="G12" s="181"/>
      <c r="H12" s="181"/>
      <c r="I12" s="181"/>
      <c r="J12" s="181"/>
      <c r="K12" s="181"/>
      <c r="L12" s="181" t="s">
        <v>681</v>
      </c>
      <c r="M12" s="181"/>
      <c r="N12" s="181"/>
      <c r="O12" s="181"/>
      <c r="P12" s="181"/>
      <c r="Q12" s="182"/>
      <c r="R12" s="183" t="s">
        <v>0</v>
      </c>
      <c r="S12" s="178"/>
      <c r="T12" s="178"/>
      <c r="U12" s="179"/>
      <c r="V12" s="184" t="s">
        <v>740</v>
      </c>
      <c r="W12" s="185"/>
      <c r="X12" s="185"/>
      <c r="Y12" s="185"/>
      <c r="Z12" s="185"/>
      <c r="AA12" s="185"/>
      <c r="AB12" s="186" t="s">
        <v>741</v>
      </c>
      <c r="AC12" s="187"/>
      <c r="AD12" s="187"/>
      <c r="AE12" s="187"/>
      <c r="AF12" s="187"/>
      <c r="AG12" s="188"/>
      <c r="AH12" s="157" t="s">
        <v>545</v>
      </c>
      <c r="AI12" s="158"/>
      <c r="AJ12" s="158"/>
      <c r="AK12" s="158"/>
      <c r="AL12" s="158"/>
      <c r="AM12" s="158"/>
      <c r="AN12" s="158"/>
      <c r="AO12" s="159"/>
    </row>
    <row r="13" spans="1:41" ht="30" customHeight="1" thickBot="1">
      <c r="B13" s="163" t="s">
        <v>6</v>
      </c>
      <c r="C13" s="164"/>
      <c r="D13" s="164"/>
      <c r="E13" s="165"/>
      <c r="F13" s="166" t="s">
        <v>682</v>
      </c>
      <c r="G13" s="167"/>
      <c r="H13" s="167"/>
      <c r="I13" s="167"/>
      <c r="J13" s="167"/>
      <c r="K13" s="167"/>
      <c r="L13" s="167" t="s">
        <v>683</v>
      </c>
      <c r="M13" s="167"/>
      <c r="N13" s="167"/>
      <c r="O13" s="167"/>
      <c r="P13" s="167"/>
      <c r="Q13" s="168"/>
      <c r="R13" s="169" t="s">
        <v>684</v>
      </c>
      <c r="S13" s="170"/>
      <c r="T13" s="170"/>
      <c r="U13" s="171"/>
      <c r="V13" s="172" t="s">
        <v>739</v>
      </c>
      <c r="W13" s="173"/>
      <c r="X13" s="173"/>
      <c r="Y13" s="173"/>
      <c r="Z13" s="173"/>
      <c r="AA13" s="173"/>
      <c r="AB13" s="174" t="s">
        <v>740</v>
      </c>
      <c r="AC13" s="175"/>
      <c r="AD13" s="175"/>
      <c r="AE13" s="175"/>
      <c r="AF13" s="175"/>
      <c r="AG13" s="176"/>
      <c r="AH13" s="253" t="s">
        <v>578</v>
      </c>
      <c r="AI13" s="254"/>
      <c r="AJ13" s="158" t="s">
        <v>575</v>
      </c>
      <c r="AK13" s="158"/>
      <c r="AL13" s="158"/>
      <c r="AM13" s="158"/>
      <c r="AN13" s="254" t="s">
        <v>544</v>
      </c>
      <c r="AO13" s="255"/>
    </row>
    <row r="14" spans="1:41" ht="13.5" customHeight="1">
      <c r="B14" s="150" t="s">
        <v>685</v>
      </c>
      <c r="C14" s="151"/>
      <c r="D14" s="151"/>
      <c r="E14" s="152"/>
      <c r="F14" s="85" t="s">
        <v>740</v>
      </c>
      <c r="G14" s="86"/>
      <c r="H14" s="86"/>
      <c r="I14" s="86"/>
      <c r="J14" s="86"/>
      <c r="K14" s="86"/>
      <c r="L14" s="86" t="s">
        <v>741</v>
      </c>
      <c r="M14" s="86"/>
      <c r="N14" s="86"/>
      <c r="O14" s="86"/>
      <c r="P14" s="86"/>
      <c r="Q14" s="87"/>
      <c r="R14" s="153" t="s">
        <v>0</v>
      </c>
      <c r="S14" s="151"/>
      <c r="T14" s="151"/>
      <c r="U14" s="152"/>
      <c r="V14" s="85" t="s">
        <v>686</v>
      </c>
      <c r="W14" s="86"/>
      <c r="X14" s="86"/>
      <c r="Y14" s="86"/>
      <c r="Z14" s="86"/>
      <c r="AA14" s="86"/>
      <c r="AB14" s="154" t="s">
        <v>688</v>
      </c>
      <c r="AC14" s="155"/>
      <c r="AD14" s="155"/>
      <c r="AE14" s="155"/>
      <c r="AF14" s="155"/>
      <c r="AG14" s="155"/>
      <c r="AH14" s="271" t="s">
        <v>665</v>
      </c>
      <c r="AI14" s="272"/>
      <c r="AJ14" s="272"/>
      <c r="AK14" s="272"/>
      <c r="AL14" s="272"/>
      <c r="AM14" s="272"/>
      <c r="AN14" s="272"/>
      <c r="AO14" s="273"/>
    </row>
    <row r="15" spans="1:41" ht="30" customHeight="1" thickBot="1">
      <c r="B15" s="144" t="s">
        <v>8</v>
      </c>
      <c r="C15" s="145"/>
      <c r="D15" s="145"/>
      <c r="E15" s="146"/>
      <c r="F15" s="78" t="s">
        <v>740</v>
      </c>
      <c r="G15" s="79"/>
      <c r="H15" s="79"/>
      <c r="I15" s="79"/>
      <c r="J15" s="79"/>
      <c r="K15" s="79"/>
      <c r="L15" s="79" t="s">
        <v>740</v>
      </c>
      <c r="M15" s="79"/>
      <c r="N15" s="79"/>
      <c r="O15" s="79"/>
      <c r="P15" s="79"/>
      <c r="Q15" s="80"/>
      <c r="R15" s="145" t="s">
        <v>9</v>
      </c>
      <c r="S15" s="145"/>
      <c r="T15" s="145"/>
      <c r="U15" s="146"/>
      <c r="V15" s="78" t="s">
        <v>689</v>
      </c>
      <c r="W15" s="79"/>
      <c r="X15" s="79"/>
      <c r="Y15" s="79"/>
      <c r="Z15" s="79"/>
      <c r="AA15" s="79"/>
      <c r="AB15" s="147" t="s">
        <v>690</v>
      </c>
      <c r="AC15" s="148"/>
      <c r="AD15" s="148"/>
      <c r="AE15" s="148"/>
      <c r="AF15" s="148"/>
      <c r="AG15" s="148"/>
      <c r="AH15" s="274">
        <v>2</v>
      </c>
      <c r="AI15" s="275"/>
      <c r="AJ15" s="275"/>
      <c r="AK15" s="275"/>
      <c r="AL15" s="275"/>
      <c r="AM15" s="275"/>
      <c r="AN15" s="275"/>
      <c r="AO15" s="276"/>
    </row>
    <row r="16" spans="1:41" ht="7.5" customHeight="1"/>
    <row r="17" spans="2:41" ht="18" customHeight="1" thickBot="1">
      <c r="B17" s="62" t="s">
        <v>10</v>
      </c>
      <c r="C17" s="62"/>
      <c r="D17" s="62"/>
      <c r="E17" s="62"/>
      <c r="F17" s="62"/>
      <c r="G17" s="62"/>
      <c r="H17" s="127" t="s">
        <v>577</v>
      </c>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row>
    <row r="18" spans="2:41" ht="13.5" customHeight="1">
      <c r="B18" s="128" t="s">
        <v>11</v>
      </c>
      <c r="C18" s="129"/>
      <c r="D18" s="132" t="s">
        <v>12</v>
      </c>
      <c r="E18" s="132"/>
      <c r="F18" s="134" t="s">
        <v>0</v>
      </c>
      <c r="G18" s="135"/>
      <c r="H18" s="135"/>
      <c r="I18" s="135"/>
      <c r="J18" s="135"/>
      <c r="K18" s="135" t="s">
        <v>0</v>
      </c>
      <c r="L18" s="135"/>
      <c r="M18" s="135"/>
      <c r="N18" s="135"/>
      <c r="O18" s="136"/>
      <c r="P18" s="122" t="s">
        <v>576</v>
      </c>
      <c r="Q18" s="123"/>
      <c r="R18" s="256" t="s">
        <v>15</v>
      </c>
      <c r="S18" s="260"/>
      <c r="T18" s="256" t="s">
        <v>16</v>
      </c>
      <c r="U18" s="257"/>
      <c r="V18" s="128" t="s">
        <v>11</v>
      </c>
      <c r="W18" s="129"/>
      <c r="X18" s="132" t="s">
        <v>12</v>
      </c>
      <c r="Y18" s="132"/>
      <c r="Z18" s="134" t="s">
        <v>691</v>
      </c>
      <c r="AA18" s="135"/>
      <c r="AB18" s="135"/>
      <c r="AC18" s="135"/>
      <c r="AD18" s="135"/>
      <c r="AE18" s="135" t="s">
        <v>691</v>
      </c>
      <c r="AF18" s="135"/>
      <c r="AG18" s="135"/>
      <c r="AH18" s="135"/>
      <c r="AI18" s="136"/>
      <c r="AJ18" s="122" t="s">
        <v>576</v>
      </c>
      <c r="AK18" s="123"/>
      <c r="AL18" s="256" t="s">
        <v>15</v>
      </c>
      <c r="AM18" s="260"/>
      <c r="AN18" s="256" t="s">
        <v>16</v>
      </c>
      <c r="AO18" s="257"/>
    </row>
    <row r="19" spans="2:41" ht="30" customHeight="1" thickBot="1">
      <c r="B19" s="130"/>
      <c r="C19" s="131"/>
      <c r="D19" s="133"/>
      <c r="E19" s="133"/>
      <c r="F19" s="137" t="s">
        <v>542</v>
      </c>
      <c r="G19" s="138"/>
      <c r="H19" s="138"/>
      <c r="I19" s="138"/>
      <c r="J19" s="138"/>
      <c r="K19" s="138" t="s">
        <v>543</v>
      </c>
      <c r="L19" s="138"/>
      <c r="M19" s="138"/>
      <c r="N19" s="138"/>
      <c r="O19" s="139"/>
      <c r="P19" s="124"/>
      <c r="Q19" s="124"/>
      <c r="R19" s="258"/>
      <c r="S19" s="258"/>
      <c r="T19" s="258"/>
      <c r="U19" s="259"/>
      <c r="V19" s="130"/>
      <c r="W19" s="131"/>
      <c r="X19" s="133"/>
      <c r="Y19" s="133"/>
      <c r="Z19" s="137" t="s">
        <v>542</v>
      </c>
      <c r="AA19" s="138"/>
      <c r="AB19" s="138"/>
      <c r="AC19" s="138"/>
      <c r="AD19" s="138"/>
      <c r="AE19" s="138" t="s">
        <v>543</v>
      </c>
      <c r="AF19" s="138"/>
      <c r="AG19" s="138"/>
      <c r="AH19" s="138"/>
      <c r="AI19" s="139"/>
      <c r="AJ19" s="124"/>
      <c r="AK19" s="124"/>
      <c r="AL19" s="258"/>
      <c r="AM19" s="258"/>
      <c r="AN19" s="258"/>
      <c r="AO19" s="259"/>
    </row>
    <row r="20" spans="2:41" ht="13.5" customHeight="1" thickTop="1">
      <c r="B20" s="115">
        <v>1</v>
      </c>
      <c r="C20" s="116"/>
      <c r="D20" s="117">
        <v>1</v>
      </c>
      <c r="E20" s="117"/>
      <c r="F20" s="119" t="s">
        <v>692</v>
      </c>
      <c r="G20" s="120"/>
      <c r="H20" s="120"/>
      <c r="I20" s="120"/>
      <c r="J20" s="120"/>
      <c r="K20" s="120" t="s">
        <v>687</v>
      </c>
      <c r="L20" s="120"/>
      <c r="M20" s="120"/>
      <c r="N20" s="120"/>
      <c r="O20" s="121"/>
      <c r="P20" s="117">
        <v>2</v>
      </c>
      <c r="Q20" s="117"/>
      <c r="R20" s="108">
        <v>162</v>
      </c>
      <c r="S20" s="109"/>
      <c r="T20" s="108" t="s">
        <v>544</v>
      </c>
      <c r="U20" s="109"/>
      <c r="V20" s="115">
        <v>7</v>
      </c>
      <c r="W20" s="116"/>
      <c r="X20" s="117">
        <v>7</v>
      </c>
      <c r="Y20" s="117"/>
      <c r="Z20" s="119" t="s">
        <v>693</v>
      </c>
      <c r="AA20" s="120"/>
      <c r="AB20" s="120"/>
      <c r="AC20" s="120"/>
      <c r="AD20" s="120"/>
      <c r="AE20" s="120" t="s">
        <v>694</v>
      </c>
      <c r="AF20" s="120"/>
      <c r="AG20" s="120"/>
      <c r="AH20" s="120"/>
      <c r="AI20" s="121"/>
      <c r="AJ20" s="117">
        <v>2</v>
      </c>
      <c r="AK20" s="117"/>
      <c r="AL20" s="108">
        <v>160</v>
      </c>
      <c r="AM20" s="109"/>
      <c r="AN20" s="263" t="s">
        <v>695</v>
      </c>
      <c r="AO20" s="264"/>
    </row>
    <row r="21" spans="2:41" ht="30" customHeight="1">
      <c r="B21" s="98"/>
      <c r="C21" s="99"/>
      <c r="D21" s="118"/>
      <c r="E21" s="118"/>
      <c r="F21" s="112" t="s">
        <v>689</v>
      </c>
      <c r="G21" s="113"/>
      <c r="H21" s="113"/>
      <c r="I21" s="113"/>
      <c r="J21" s="113"/>
      <c r="K21" s="113" t="s">
        <v>696</v>
      </c>
      <c r="L21" s="113"/>
      <c r="M21" s="113"/>
      <c r="N21" s="113"/>
      <c r="O21" s="114"/>
      <c r="P21" s="118"/>
      <c r="Q21" s="118"/>
      <c r="R21" s="96"/>
      <c r="S21" s="97"/>
      <c r="T21" s="96"/>
      <c r="U21" s="97"/>
      <c r="V21" s="98"/>
      <c r="W21" s="99"/>
      <c r="X21" s="118"/>
      <c r="Y21" s="118"/>
      <c r="Z21" s="112" t="s">
        <v>697</v>
      </c>
      <c r="AA21" s="113"/>
      <c r="AB21" s="113"/>
      <c r="AC21" s="113"/>
      <c r="AD21" s="113"/>
      <c r="AE21" s="113" t="s">
        <v>698</v>
      </c>
      <c r="AF21" s="113"/>
      <c r="AG21" s="113"/>
      <c r="AH21" s="113"/>
      <c r="AI21" s="114"/>
      <c r="AJ21" s="118"/>
      <c r="AK21" s="118"/>
      <c r="AL21" s="96"/>
      <c r="AM21" s="97"/>
      <c r="AN21" s="265"/>
      <c r="AO21" s="266"/>
    </row>
    <row r="22" spans="2:41" ht="13.5" customHeight="1">
      <c r="B22" s="88">
        <v>2</v>
      </c>
      <c r="C22" s="89"/>
      <c r="D22" s="76">
        <v>2</v>
      </c>
      <c r="E22" s="76"/>
      <c r="F22" s="85" t="s">
        <v>699</v>
      </c>
      <c r="G22" s="86"/>
      <c r="H22" s="86"/>
      <c r="I22" s="86"/>
      <c r="J22" s="86"/>
      <c r="K22" s="86" t="s">
        <v>700</v>
      </c>
      <c r="L22" s="86"/>
      <c r="M22" s="86"/>
      <c r="N22" s="86"/>
      <c r="O22" s="87"/>
      <c r="P22" s="76">
        <v>2</v>
      </c>
      <c r="Q22" s="76"/>
      <c r="R22" s="92">
        <v>163</v>
      </c>
      <c r="S22" s="93"/>
      <c r="T22" s="72" t="s">
        <v>544</v>
      </c>
      <c r="U22" s="73"/>
      <c r="V22" s="88">
        <v>8</v>
      </c>
      <c r="W22" s="89"/>
      <c r="X22" s="76">
        <v>8</v>
      </c>
      <c r="Y22" s="76"/>
      <c r="Z22" s="85" t="s">
        <v>701</v>
      </c>
      <c r="AA22" s="86"/>
      <c r="AB22" s="86"/>
      <c r="AC22" s="86"/>
      <c r="AD22" s="86"/>
      <c r="AE22" s="86" t="s">
        <v>702</v>
      </c>
      <c r="AF22" s="86"/>
      <c r="AG22" s="86"/>
      <c r="AH22" s="86"/>
      <c r="AI22" s="87"/>
      <c r="AJ22" s="76">
        <v>2</v>
      </c>
      <c r="AK22" s="76"/>
      <c r="AL22" s="92">
        <v>157</v>
      </c>
      <c r="AM22" s="93"/>
      <c r="AN22" s="261" t="s">
        <v>544</v>
      </c>
      <c r="AO22" s="262"/>
    </row>
    <row r="23" spans="2:41" ht="30" customHeight="1">
      <c r="B23" s="106"/>
      <c r="C23" s="107"/>
      <c r="D23" s="100"/>
      <c r="E23" s="100"/>
      <c r="F23" s="103" t="s">
        <v>703</v>
      </c>
      <c r="G23" s="104"/>
      <c r="H23" s="104"/>
      <c r="I23" s="104"/>
      <c r="J23" s="104"/>
      <c r="K23" s="104" t="s">
        <v>704</v>
      </c>
      <c r="L23" s="104"/>
      <c r="M23" s="104"/>
      <c r="N23" s="104"/>
      <c r="O23" s="105"/>
      <c r="P23" s="100"/>
      <c r="Q23" s="100"/>
      <c r="R23" s="96"/>
      <c r="S23" s="97"/>
      <c r="T23" s="101"/>
      <c r="U23" s="102"/>
      <c r="V23" s="106"/>
      <c r="W23" s="107"/>
      <c r="X23" s="100"/>
      <c r="Y23" s="100"/>
      <c r="Z23" s="103" t="s">
        <v>705</v>
      </c>
      <c r="AA23" s="104"/>
      <c r="AB23" s="104"/>
      <c r="AC23" s="104"/>
      <c r="AD23" s="104"/>
      <c r="AE23" s="104" t="s">
        <v>706</v>
      </c>
      <c r="AF23" s="104"/>
      <c r="AG23" s="104"/>
      <c r="AH23" s="104"/>
      <c r="AI23" s="105"/>
      <c r="AJ23" s="100"/>
      <c r="AK23" s="100"/>
      <c r="AL23" s="96"/>
      <c r="AM23" s="97"/>
      <c r="AN23" s="261"/>
      <c r="AO23" s="262"/>
    </row>
    <row r="24" spans="2:41" ht="13.5" customHeight="1">
      <c r="B24" s="98">
        <v>3</v>
      </c>
      <c r="C24" s="99"/>
      <c r="D24" s="76">
        <v>3</v>
      </c>
      <c r="E24" s="76"/>
      <c r="F24" s="85" t="s">
        <v>707</v>
      </c>
      <c r="G24" s="86"/>
      <c r="H24" s="86"/>
      <c r="I24" s="86"/>
      <c r="J24" s="86"/>
      <c r="K24" s="86" t="s">
        <v>708</v>
      </c>
      <c r="L24" s="86"/>
      <c r="M24" s="86"/>
      <c r="N24" s="86"/>
      <c r="O24" s="87"/>
      <c r="P24" s="76">
        <v>2</v>
      </c>
      <c r="Q24" s="76"/>
      <c r="R24" s="92">
        <v>156</v>
      </c>
      <c r="S24" s="93"/>
      <c r="T24" s="267" t="s">
        <v>544</v>
      </c>
      <c r="U24" s="268"/>
      <c r="V24" s="98">
        <v>9</v>
      </c>
      <c r="W24" s="99"/>
      <c r="X24" s="76">
        <v>9</v>
      </c>
      <c r="Y24" s="76"/>
      <c r="Z24" s="85" t="s">
        <v>709</v>
      </c>
      <c r="AA24" s="86"/>
      <c r="AB24" s="86"/>
      <c r="AC24" s="86"/>
      <c r="AD24" s="86"/>
      <c r="AE24" s="86" t="s">
        <v>710</v>
      </c>
      <c r="AF24" s="86"/>
      <c r="AG24" s="86"/>
      <c r="AH24" s="86"/>
      <c r="AI24" s="87"/>
      <c r="AJ24" s="76">
        <v>2</v>
      </c>
      <c r="AK24" s="76"/>
      <c r="AL24" s="92">
        <v>159</v>
      </c>
      <c r="AM24" s="93"/>
      <c r="AN24" s="261" t="s">
        <v>544</v>
      </c>
      <c r="AO24" s="262"/>
    </row>
    <row r="25" spans="2:41" ht="30" customHeight="1">
      <c r="B25" s="98"/>
      <c r="C25" s="99"/>
      <c r="D25" s="100"/>
      <c r="E25" s="100"/>
      <c r="F25" s="103" t="s">
        <v>711</v>
      </c>
      <c r="G25" s="104"/>
      <c r="H25" s="104"/>
      <c r="I25" s="104"/>
      <c r="J25" s="104"/>
      <c r="K25" s="104" t="s">
        <v>712</v>
      </c>
      <c r="L25" s="104"/>
      <c r="M25" s="104"/>
      <c r="N25" s="104"/>
      <c r="O25" s="105"/>
      <c r="P25" s="100"/>
      <c r="Q25" s="100"/>
      <c r="R25" s="96"/>
      <c r="S25" s="97"/>
      <c r="T25" s="267"/>
      <c r="U25" s="268"/>
      <c r="V25" s="98"/>
      <c r="W25" s="99"/>
      <c r="X25" s="100"/>
      <c r="Y25" s="100"/>
      <c r="Z25" s="103" t="s">
        <v>713</v>
      </c>
      <c r="AA25" s="104"/>
      <c r="AB25" s="104"/>
      <c r="AC25" s="104"/>
      <c r="AD25" s="104"/>
      <c r="AE25" s="104" t="s">
        <v>714</v>
      </c>
      <c r="AF25" s="104"/>
      <c r="AG25" s="104"/>
      <c r="AH25" s="104"/>
      <c r="AI25" s="105"/>
      <c r="AJ25" s="100"/>
      <c r="AK25" s="100"/>
      <c r="AL25" s="96"/>
      <c r="AM25" s="97"/>
      <c r="AN25" s="261"/>
      <c r="AO25" s="262"/>
    </row>
    <row r="26" spans="2:41" ht="13.5" customHeight="1">
      <c r="B26" s="88">
        <v>4</v>
      </c>
      <c r="C26" s="89"/>
      <c r="D26" s="76">
        <v>4</v>
      </c>
      <c r="E26" s="76"/>
      <c r="F26" s="85" t="s">
        <v>715</v>
      </c>
      <c r="G26" s="86"/>
      <c r="H26" s="86"/>
      <c r="I26" s="86"/>
      <c r="J26" s="86"/>
      <c r="K26" s="86" t="s">
        <v>716</v>
      </c>
      <c r="L26" s="86"/>
      <c r="M26" s="86"/>
      <c r="N26" s="86"/>
      <c r="O26" s="87"/>
      <c r="P26" s="76">
        <v>1</v>
      </c>
      <c r="Q26" s="76"/>
      <c r="R26" s="92">
        <v>159</v>
      </c>
      <c r="S26" s="93"/>
      <c r="T26" s="261" t="s">
        <v>544</v>
      </c>
      <c r="U26" s="262"/>
      <c r="V26" s="88">
        <v>10</v>
      </c>
      <c r="W26" s="89"/>
      <c r="X26" s="76">
        <v>10</v>
      </c>
      <c r="Y26" s="76"/>
      <c r="Z26" s="85" t="s">
        <v>717</v>
      </c>
      <c r="AA26" s="86"/>
      <c r="AB26" s="86"/>
      <c r="AC26" s="86"/>
      <c r="AD26" s="86"/>
      <c r="AE26" s="86" t="s">
        <v>718</v>
      </c>
      <c r="AF26" s="86"/>
      <c r="AG26" s="86"/>
      <c r="AH26" s="86"/>
      <c r="AI26" s="87"/>
      <c r="AJ26" s="76">
        <v>1</v>
      </c>
      <c r="AK26" s="76"/>
      <c r="AL26" s="92">
        <v>155</v>
      </c>
      <c r="AM26" s="93"/>
      <c r="AN26" s="261" t="s">
        <v>544</v>
      </c>
      <c r="AO26" s="262"/>
    </row>
    <row r="27" spans="2:41" ht="30" customHeight="1">
      <c r="B27" s="106"/>
      <c r="C27" s="107"/>
      <c r="D27" s="100"/>
      <c r="E27" s="100"/>
      <c r="F27" s="103" t="s">
        <v>719</v>
      </c>
      <c r="G27" s="104"/>
      <c r="H27" s="104"/>
      <c r="I27" s="104"/>
      <c r="J27" s="104"/>
      <c r="K27" s="104" t="s">
        <v>720</v>
      </c>
      <c r="L27" s="104"/>
      <c r="M27" s="104"/>
      <c r="N27" s="104"/>
      <c r="O27" s="105"/>
      <c r="P27" s="100"/>
      <c r="Q27" s="100"/>
      <c r="R27" s="96"/>
      <c r="S27" s="97"/>
      <c r="T27" s="261"/>
      <c r="U27" s="262"/>
      <c r="V27" s="106"/>
      <c r="W27" s="107"/>
      <c r="X27" s="100"/>
      <c r="Y27" s="100"/>
      <c r="Z27" s="103" t="s">
        <v>721</v>
      </c>
      <c r="AA27" s="104"/>
      <c r="AB27" s="104"/>
      <c r="AC27" s="104"/>
      <c r="AD27" s="104"/>
      <c r="AE27" s="104" t="s">
        <v>722</v>
      </c>
      <c r="AF27" s="104"/>
      <c r="AG27" s="104"/>
      <c r="AH27" s="104"/>
      <c r="AI27" s="105"/>
      <c r="AJ27" s="100"/>
      <c r="AK27" s="100"/>
      <c r="AL27" s="96"/>
      <c r="AM27" s="97"/>
      <c r="AN27" s="261"/>
      <c r="AO27" s="262"/>
    </row>
    <row r="28" spans="2:41" ht="13.5" customHeight="1">
      <c r="B28" s="98">
        <v>5</v>
      </c>
      <c r="C28" s="99"/>
      <c r="D28" s="76">
        <v>5</v>
      </c>
      <c r="E28" s="76"/>
      <c r="F28" s="85" t="s">
        <v>723</v>
      </c>
      <c r="G28" s="86"/>
      <c r="H28" s="86"/>
      <c r="I28" s="86"/>
      <c r="J28" s="86"/>
      <c r="K28" s="86" t="s">
        <v>724</v>
      </c>
      <c r="L28" s="86"/>
      <c r="M28" s="86"/>
      <c r="N28" s="86"/>
      <c r="O28" s="87"/>
      <c r="P28" s="76">
        <v>2</v>
      </c>
      <c r="Q28" s="76"/>
      <c r="R28" s="92">
        <v>162</v>
      </c>
      <c r="S28" s="93"/>
      <c r="T28" s="261" t="s">
        <v>544</v>
      </c>
      <c r="U28" s="262"/>
      <c r="V28" s="81">
        <v>11</v>
      </c>
      <c r="W28" s="82"/>
      <c r="X28" s="76">
        <v>11</v>
      </c>
      <c r="Y28" s="76"/>
      <c r="Z28" s="85" t="s">
        <v>725</v>
      </c>
      <c r="AA28" s="86"/>
      <c r="AB28" s="86"/>
      <c r="AC28" s="86"/>
      <c r="AD28" s="86"/>
      <c r="AE28" s="86" t="s">
        <v>726</v>
      </c>
      <c r="AF28" s="86"/>
      <c r="AG28" s="86"/>
      <c r="AH28" s="86"/>
      <c r="AI28" s="87"/>
      <c r="AJ28" s="76">
        <v>1</v>
      </c>
      <c r="AK28" s="76"/>
      <c r="AL28" s="92">
        <v>152</v>
      </c>
      <c r="AM28" s="93"/>
      <c r="AN28" s="261" t="s">
        <v>544</v>
      </c>
      <c r="AO28" s="262"/>
    </row>
    <row r="29" spans="2:41" ht="30" customHeight="1">
      <c r="B29" s="98"/>
      <c r="C29" s="99"/>
      <c r="D29" s="100"/>
      <c r="E29" s="100"/>
      <c r="F29" s="103" t="s">
        <v>727</v>
      </c>
      <c r="G29" s="104"/>
      <c r="H29" s="104"/>
      <c r="I29" s="104"/>
      <c r="J29" s="104"/>
      <c r="K29" s="104" t="s">
        <v>728</v>
      </c>
      <c r="L29" s="104"/>
      <c r="M29" s="104"/>
      <c r="N29" s="104"/>
      <c r="O29" s="105"/>
      <c r="P29" s="100"/>
      <c r="Q29" s="100"/>
      <c r="R29" s="96"/>
      <c r="S29" s="97"/>
      <c r="T29" s="261"/>
      <c r="U29" s="262"/>
      <c r="V29" s="81"/>
      <c r="W29" s="82"/>
      <c r="X29" s="100"/>
      <c r="Y29" s="100"/>
      <c r="Z29" s="103" t="s">
        <v>729</v>
      </c>
      <c r="AA29" s="104"/>
      <c r="AB29" s="104"/>
      <c r="AC29" s="104"/>
      <c r="AD29" s="104"/>
      <c r="AE29" s="104" t="s">
        <v>730</v>
      </c>
      <c r="AF29" s="104"/>
      <c r="AG29" s="104"/>
      <c r="AH29" s="104"/>
      <c r="AI29" s="105"/>
      <c r="AJ29" s="100"/>
      <c r="AK29" s="100"/>
      <c r="AL29" s="96"/>
      <c r="AM29" s="97"/>
      <c r="AN29" s="261"/>
      <c r="AO29" s="262"/>
    </row>
    <row r="30" spans="2:41" ht="13.5" customHeight="1">
      <c r="B30" s="88">
        <v>6</v>
      </c>
      <c r="C30" s="89"/>
      <c r="D30" s="76">
        <v>6</v>
      </c>
      <c r="E30" s="76"/>
      <c r="F30" s="85" t="s">
        <v>731</v>
      </c>
      <c r="G30" s="86"/>
      <c r="H30" s="86"/>
      <c r="I30" s="86"/>
      <c r="J30" s="86"/>
      <c r="K30" s="86" t="s">
        <v>732</v>
      </c>
      <c r="L30" s="86"/>
      <c r="M30" s="86"/>
      <c r="N30" s="86"/>
      <c r="O30" s="87"/>
      <c r="P30" s="76">
        <v>2</v>
      </c>
      <c r="Q30" s="76"/>
      <c r="R30" s="92">
        <v>158</v>
      </c>
      <c r="S30" s="93"/>
      <c r="T30" s="261" t="s">
        <v>544</v>
      </c>
      <c r="U30" s="262"/>
      <c r="V30" s="81">
        <v>12</v>
      </c>
      <c r="W30" s="82"/>
      <c r="X30" s="76">
        <v>12</v>
      </c>
      <c r="Y30" s="76"/>
      <c r="Z30" s="85" t="s">
        <v>733</v>
      </c>
      <c r="AA30" s="86"/>
      <c r="AB30" s="86"/>
      <c r="AC30" s="86"/>
      <c r="AD30" s="86"/>
      <c r="AE30" s="86" t="s">
        <v>734</v>
      </c>
      <c r="AF30" s="86"/>
      <c r="AG30" s="86"/>
      <c r="AH30" s="86"/>
      <c r="AI30" s="87"/>
      <c r="AJ30" s="76">
        <v>1</v>
      </c>
      <c r="AK30" s="76"/>
      <c r="AL30" s="92">
        <v>152</v>
      </c>
      <c r="AM30" s="93"/>
      <c r="AN30" s="261" t="s">
        <v>544</v>
      </c>
      <c r="AO30" s="262"/>
    </row>
    <row r="31" spans="2:41" ht="30" customHeight="1" thickBot="1">
      <c r="B31" s="90"/>
      <c r="C31" s="91"/>
      <c r="D31" s="77"/>
      <c r="E31" s="77"/>
      <c r="F31" s="78" t="s">
        <v>735</v>
      </c>
      <c r="G31" s="79"/>
      <c r="H31" s="79"/>
      <c r="I31" s="79"/>
      <c r="J31" s="79"/>
      <c r="K31" s="79" t="s">
        <v>736</v>
      </c>
      <c r="L31" s="79"/>
      <c r="M31" s="79"/>
      <c r="N31" s="79"/>
      <c r="O31" s="80"/>
      <c r="P31" s="77"/>
      <c r="Q31" s="77"/>
      <c r="R31" s="94"/>
      <c r="S31" s="95"/>
      <c r="T31" s="269"/>
      <c r="U31" s="270"/>
      <c r="V31" s="83"/>
      <c r="W31" s="84"/>
      <c r="X31" s="77"/>
      <c r="Y31" s="77"/>
      <c r="Z31" s="78" t="s">
        <v>737</v>
      </c>
      <c r="AA31" s="79"/>
      <c r="AB31" s="79"/>
      <c r="AC31" s="79"/>
      <c r="AD31" s="79"/>
      <c r="AE31" s="79" t="s">
        <v>738</v>
      </c>
      <c r="AF31" s="79"/>
      <c r="AG31" s="79"/>
      <c r="AH31" s="79"/>
      <c r="AI31" s="80"/>
      <c r="AJ31" s="77"/>
      <c r="AK31" s="77"/>
      <c r="AL31" s="94"/>
      <c r="AM31" s="95"/>
      <c r="AN31" s="269"/>
      <c r="AO31" s="270"/>
    </row>
    <row r="32" spans="2:41" ht="7.5" customHeight="1"/>
    <row r="33" spans="2:43" ht="18" customHeight="1" thickBot="1">
      <c r="B33" s="62" t="s">
        <v>590</v>
      </c>
      <c r="C33" s="62"/>
      <c r="D33" s="62"/>
      <c r="E33" s="62"/>
      <c r="F33" s="62"/>
      <c r="G33" s="62"/>
      <c r="H33" s="62"/>
      <c r="I33" s="62"/>
      <c r="J33" s="62"/>
      <c r="K33" s="62"/>
      <c r="L33" s="63" t="s">
        <v>589</v>
      </c>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row>
    <row r="34" spans="2:43" ht="30" customHeight="1" thickBot="1">
      <c r="B34" s="64" t="s">
        <v>587</v>
      </c>
      <c r="C34" s="65"/>
      <c r="D34" s="65"/>
      <c r="E34" s="65"/>
      <c r="F34" s="66"/>
      <c r="G34" s="252"/>
      <c r="H34" s="244"/>
      <c r="I34" s="244"/>
      <c r="J34" s="244"/>
      <c r="K34" s="244"/>
      <c r="L34" s="244"/>
      <c r="M34" s="244"/>
      <c r="N34" s="244"/>
      <c r="O34" s="244"/>
      <c r="P34" s="244"/>
      <c r="Q34" s="244"/>
      <c r="R34" s="244"/>
      <c r="S34" s="244"/>
      <c r="T34" s="244"/>
      <c r="U34" s="245"/>
      <c r="V34" s="64" t="s">
        <v>588</v>
      </c>
      <c r="W34" s="65"/>
      <c r="X34" s="65"/>
      <c r="Y34" s="65"/>
      <c r="Z34" s="66"/>
      <c r="AA34" s="252"/>
      <c r="AB34" s="244"/>
      <c r="AC34" s="244"/>
      <c r="AD34" s="244"/>
      <c r="AE34" s="244"/>
      <c r="AF34" s="244"/>
      <c r="AG34" s="244"/>
      <c r="AH34" s="244"/>
      <c r="AI34" s="244"/>
      <c r="AJ34" s="244"/>
      <c r="AK34" s="244"/>
      <c r="AL34" s="244"/>
      <c r="AM34" s="244"/>
      <c r="AN34" s="244"/>
      <c r="AO34" s="245"/>
    </row>
    <row r="35" spans="2:43" ht="7.5" customHeight="1"/>
  </sheetData>
  <sheetProtection sheet="1" objects="1" scenarios="1"/>
  <mergeCells count="217">
    <mergeCell ref="AN30:AO31"/>
    <mergeCell ref="F31:J31"/>
    <mergeCell ref="K31:O31"/>
    <mergeCell ref="Z31:AD31"/>
    <mergeCell ref="AE31:AI31"/>
    <mergeCell ref="T30:U31"/>
    <mergeCell ref="V30:W31"/>
    <mergeCell ref="AH14:AO14"/>
    <mergeCell ref="AH15:AO15"/>
    <mergeCell ref="AN28:AO29"/>
    <mergeCell ref="F29:J29"/>
    <mergeCell ref="K29:O29"/>
    <mergeCell ref="Z29:AD29"/>
    <mergeCell ref="AE29:AI29"/>
    <mergeCell ref="T28:U29"/>
    <mergeCell ref="V28:W29"/>
    <mergeCell ref="X28:Y29"/>
    <mergeCell ref="Z28:AD28"/>
    <mergeCell ref="F28:J28"/>
    <mergeCell ref="K28:O28"/>
    <mergeCell ref="P28:Q29"/>
    <mergeCell ref="R28:S29"/>
    <mergeCell ref="AL26:AM27"/>
    <mergeCell ref="AN26:AO27"/>
    <mergeCell ref="AJ28:AK29"/>
    <mergeCell ref="AL28:AM29"/>
    <mergeCell ref="X30:Y31"/>
    <mergeCell ref="Z30:AD30"/>
    <mergeCell ref="B28:C29"/>
    <mergeCell ref="D28:E29"/>
    <mergeCell ref="AE30:AI30"/>
    <mergeCell ref="AJ30:AK31"/>
    <mergeCell ref="AL30:AM31"/>
    <mergeCell ref="Z26:AD26"/>
    <mergeCell ref="AE26:AI26"/>
    <mergeCell ref="B30:C31"/>
    <mergeCell ref="D30:E31"/>
    <mergeCell ref="F30:J30"/>
    <mergeCell ref="K30:O30"/>
    <mergeCell ref="P30:Q31"/>
    <mergeCell ref="R30:S31"/>
    <mergeCell ref="AE28:AI28"/>
    <mergeCell ref="B26:C27"/>
    <mergeCell ref="D26:E27"/>
    <mergeCell ref="F26:J26"/>
    <mergeCell ref="K26:O26"/>
    <mergeCell ref="P26:Q27"/>
    <mergeCell ref="R26:S27"/>
    <mergeCell ref="AJ26:AK27"/>
    <mergeCell ref="AL24:AM25"/>
    <mergeCell ref="AN24:AO25"/>
    <mergeCell ref="F25:J25"/>
    <mergeCell ref="K25:O25"/>
    <mergeCell ref="Z25:AD25"/>
    <mergeCell ref="AE25:AI25"/>
    <mergeCell ref="T24:U25"/>
    <mergeCell ref="V24:W25"/>
    <mergeCell ref="X24:Y25"/>
    <mergeCell ref="Z24:AD24"/>
    <mergeCell ref="AE24:AI24"/>
    <mergeCell ref="AJ24:AK25"/>
    <mergeCell ref="F24:J24"/>
    <mergeCell ref="K24:O24"/>
    <mergeCell ref="P24:Q25"/>
    <mergeCell ref="R24:S25"/>
    <mergeCell ref="F27:J27"/>
    <mergeCell ref="K27:O27"/>
    <mergeCell ref="Z27:AD27"/>
    <mergeCell ref="AE27:AI27"/>
    <mergeCell ref="T26:U27"/>
    <mergeCell ref="V26:W27"/>
    <mergeCell ref="X26:Y27"/>
    <mergeCell ref="B24:C25"/>
    <mergeCell ref="D24:E25"/>
    <mergeCell ref="B22:C23"/>
    <mergeCell ref="D22:E23"/>
    <mergeCell ref="F22:J22"/>
    <mergeCell ref="K22:O22"/>
    <mergeCell ref="P22:Q23"/>
    <mergeCell ref="R22:S23"/>
    <mergeCell ref="B20:C21"/>
    <mergeCell ref="D20:E21"/>
    <mergeCell ref="F20:J20"/>
    <mergeCell ref="K20:O20"/>
    <mergeCell ref="P20:Q21"/>
    <mergeCell ref="AN20:AO21"/>
    <mergeCell ref="F21:J21"/>
    <mergeCell ref="K21:O21"/>
    <mergeCell ref="Z21:AD21"/>
    <mergeCell ref="AE21:AI21"/>
    <mergeCell ref="T20:U21"/>
    <mergeCell ref="V20:W21"/>
    <mergeCell ref="X20:Y21"/>
    <mergeCell ref="Z20:AD20"/>
    <mergeCell ref="AE20:AI20"/>
    <mergeCell ref="AN22:AO23"/>
    <mergeCell ref="F23:J23"/>
    <mergeCell ref="K23:O23"/>
    <mergeCell ref="Z23:AD23"/>
    <mergeCell ref="AE23:AI23"/>
    <mergeCell ref="V22:W23"/>
    <mergeCell ref="X22:Y23"/>
    <mergeCell ref="Z22:AD22"/>
    <mergeCell ref="AE22:AI22"/>
    <mergeCell ref="AJ22:AK23"/>
    <mergeCell ref="R18:S19"/>
    <mergeCell ref="T18:U19"/>
    <mergeCell ref="V18:W19"/>
    <mergeCell ref="AJ18:AK19"/>
    <mergeCell ref="AL18:AM19"/>
    <mergeCell ref="AL22:AM23"/>
    <mergeCell ref="R20:S21"/>
    <mergeCell ref="AL20:AM21"/>
    <mergeCell ref="AJ20:AK21"/>
    <mergeCell ref="T22:U23"/>
    <mergeCell ref="AN18:AO19"/>
    <mergeCell ref="B15:E15"/>
    <mergeCell ref="F15:K15"/>
    <mergeCell ref="L15:Q15"/>
    <mergeCell ref="R15:U15"/>
    <mergeCell ref="V15:AA15"/>
    <mergeCell ref="AB15:AG15"/>
    <mergeCell ref="R14:U14"/>
    <mergeCell ref="V14:AA14"/>
    <mergeCell ref="AB14:AG14"/>
    <mergeCell ref="B17:G17"/>
    <mergeCell ref="H17:AM17"/>
    <mergeCell ref="B18:C19"/>
    <mergeCell ref="D18:E19"/>
    <mergeCell ref="F18:J18"/>
    <mergeCell ref="K18:O18"/>
    <mergeCell ref="P18:Q19"/>
    <mergeCell ref="F19:J19"/>
    <mergeCell ref="K19:O19"/>
    <mergeCell ref="Z19:AD19"/>
    <mergeCell ref="AE19:AI19"/>
    <mergeCell ref="X18:Y19"/>
    <mergeCell ref="Z18:AD18"/>
    <mergeCell ref="AE18:AI18"/>
    <mergeCell ref="R13:U13"/>
    <mergeCell ref="V13:AA13"/>
    <mergeCell ref="AB13:AG13"/>
    <mergeCell ref="AH13:AI13"/>
    <mergeCell ref="AJ13:AM13"/>
    <mergeCell ref="AN13:AO13"/>
    <mergeCell ref="F14:K14"/>
    <mergeCell ref="L14:Q14"/>
    <mergeCell ref="B12:E12"/>
    <mergeCell ref="F12:K12"/>
    <mergeCell ref="L12:Q12"/>
    <mergeCell ref="A7:A11"/>
    <mergeCell ref="B7:H7"/>
    <mergeCell ref="I7:K7"/>
    <mergeCell ref="L7:R7"/>
    <mergeCell ref="S7:Y7"/>
    <mergeCell ref="Z7:AE7"/>
    <mergeCell ref="F8:AA9"/>
    <mergeCell ref="AB8:AO8"/>
    <mergeCell ref="AB9:AE9"/>
    <mergeCell ref="AG9:AJ9"/>
    <mergeCell ref="AL9:AO9"/>
    <mergeCell ref="AF7:AJ7"/>
    <mergeCell ref="B10:E11"/>
    <mergeCell ref="F10:K10"/>
    <mergeCell ref="L10:AA11"/>
    <mergeCell ref="AB10:AO10"/>
    <mergeCell ref="F11:G11"/>
    <mergeCell ref="I11:K11"/>
    <mergeCell ref="AB11:AE11"/>
    <mergeCell ref="AG11:AJ11"/>
    <mergeCell ref="AL11:AO11"/>
    <mergeCell ref="B1:AO1"/>
    <mergeCell ref="A2:A6"/>
    <mergeCell ref="B2:H2"/>
    <mergeCell ref="I2:K2"/>
    <mergeCell ref="L2:R2"/>
    <mergeCell ref="S2:Y2"/>
    <mergeCell ref="Z2:AE2"/>
    <mergeCell ref="AF2:AJ2"/>
    <mergeCell ref="B3:E4"/>
    <mergeCell ref="I6:K6"/>
    <mergeCell ref="B5:E6"/>
    <mergeCell ref="F5:K5"/>
    <mergeCell ref="L5:AA6"/>
    <mergeCell ref="AB5:AO5"/>
    <mergeCell ref="F6:G6"/>
    <mergeCell ref="AG6:AJ6"/>
    <mergeCell ref="AL6:AO6"/>
    <mergeCell ref="AB6:AE6"/>
    <mergeCell ref="AB3:AO3"/>
    <mergeCell ref="AB4:AE4"/>
    <mergeCell ref="AG4:AJ4"/>
    <mergeCell ref="AL4:AO4"/>
    <mergeCell ref="AG34:AI34"/>
    <mergeCell ref="AJ34:AL34"/>
    <mergeCell ref="AM34:AO34"/>
    <mergeCell ref="B34:F34"/>
    <mergeCell ref="V34:Z34"/>
    <mergeCell ref="F3:AA4"/>
    <mergeCell ref="L33:AQ33"/>
    <mergeCell ref="B33:K33"/>
    <mergeCell ref="G34:I34"/>
    <mergeCell ref="J34:L34"/>
    <mergeCell ref="M34:O34"/>
    <mergeCell ref="P34:R34"/>
    <mergeCell ref="S34:U34"/>
    <mergeCell ref="AA34:AC34"/>
    <mergeCell ref="AD34:AF34"/>
    <mergeCell ref="B8:E9"/>
    <mergeCell ref="R12:U12"/>
    <mergeCell ref="V12:AA12"/>
    <mergeCell ref="AB12:AG12"/>
    <mergeCell ref="B14:E14"/>
    <mergeCell ref="AH12:AO12"/>
    <mergeCell ref="B13:E13"/>
    <mergeCell ref="F13:K13"/>
    <mergeCell ref="L13:Q13"/>
  </mergeCells>
  <phoneticPr fontId="2"/>
  <dataValidations count="3">
    <dataValidation type="list" allowBlank="1" showInputMessage="1" showErrorMessage="1" sqref="T20:U31 JP20:JQ31 TL20:TM31 ADH20:ADI31 AND20:ANE31 AWZ20:AXA31 BGV20:BGW31 BQR20:BQS31 CAN20:CAO31 CKJ20:CKK31 CUF20:CUG31 DEB20:DEC31 DNX20:DNY31 DXT20:DXU31 EHP20:EHQ31 ERL20:ERM31 FBH20:FBI31 FLD20:FLE31 FUZ20:FVA31 GEV20:GEW31 GOR20:GOS31 GYN20:GYO31 HIJ20:HIK31 HSF20:HSG31 ICB20:ICC31 ILX20:ILY31 IVT20:IVU31 JFP20:JFQ31 JPL20:JPM31 JZH20:JZI31 KJD20:KJE31 KSZ20:KTA31 LCV20:LCW31 LMR20:LMS31 LWN20:LWO31 MGJ20:MGK31 MQF20:MQG31 NAB20:NAC31 NJX20:NJY31 NTT20:NTU31 ODP20:ODQ31 ONL20:ONM31 OXH20:OXI31 PHD20:PHE31 PQZ20:PRA31 QAV20:QAW31 QKR20:QKS31 QUN20:QUO31 REJ20:REK31 ROF20:ROG31 RYB20:RYC31 SHX20:SHY31 SRT20:SRU31 TBP20:TBQ31 TLL20:TLM31 TVH20:TVI31 UFD20:UFE31 UOZ20:UPA31 UYV20:UYW31 VIR20:VIS31 VSN20:VSO31 WCJ20:WCK31 WMF20:WMG31 WWB20:WWC31 T65556:U65567 JP65556:JQ65567 TL65556:TM65567 ADH65556:ADI65567 AND65556:ANE65567 AWZ65556:AXA65567 BGV65556:BGW65567 BQR65556:BQS65567 CAN65556:CAO65567 CKJ65556:CKK65567 CUF65556:CUG65567 DEB65556:DEC65567 DNX65556:DNY65567 DXT65556:DXU65567 EHP65556:EHQ65567 ERL65556:ERM65567 FBH65556:FBI65567 FLD65556:FLE65567 FUZ65556:FVA65567 GEV65556:GEW65567 GOR65556:GOS65567 GYN65556:GYO65567 HIJ65556:HIK65567 HSF65556:HSG65567 ICB65556:ICC65567 ILX65556:ILY65567 IVT65556:IVU65567 JFP65556:JFQ65567 JPL65556:JPM65567 JZH65556:JZI65567 KJD65556:KJE65567 KSZ65556:KTA65567 LCV65556:LCW65567 LMR65556:LMS65567 LWN65556:LWO65567 MGJ65556:MGK65567 MQF65556:MQG65567 NAB65556:NAC65567 NJX65556:NJY65567 NTT65556:NTU65567 ODP65556:ODQ65567 ONL65556:ONM65567 OXH65556:OXI65567 PHD65556:PHE65567 PQZ65556:PRA65567 QAV65556:QAW65567 QKR65556:QKS65567 QUN65556:QUO65567 REJ65556:REK65567 ROF65556:ROG65567 RYB65556:RYC65567 SHX65556:SHY65567 SRT65556:SRU65567 TBP65556:TBQ65567 TLL65556:TLM65567 TVH65556:TVI65567 UFD65556:UFE65567 UOZ65556:UPA65567 UYV65556:UYW65567 VIR65556:VIS65567 VSN65556:VSO65567 WCJ65556:WCK65567 WMF65556:WMG65567 WWB65556:WWC65567 T131092:U131103 JP131092:JQ131103 TL131092:TM131103 ADH131092:ADI131103 AND131092:ANE131103 AWZ131092:AXA131103 BGV131092:BGW131103 BQR131092:BQS131103 CAN131092:CAO131103 CKJ131092:CKK131103 CUF131092:CUG131103 DEB131092:DEC131103 DNX131092:DNY131103 DXT131092:DXU131103 EHP131092:EHQ131103 ERL131092:ERM131103 FBH131092:FBI131103 FLD131092:FLE131103 FUZ131092:FVA131103 GEV131092:GEW131103 GOR131092:GOS131103 GYN131092:GYO131103 HIJ131092:HIK131103 HSF131092:HSG131103 ICB131092:ICC131103 ILX131092:ILY131103 IVT131092:IVU131103 JFP131092:JFQ131103 JPL131092:JPM131103 JZH131092:JZI131103 KJD131092:KJE131103 KSZ131092:KTA131103 LCV131092:LCW131103 LMR131092:LMS131103 LWN131092:LWO131103 MGJ131092:MGK131103 MQF131092:MQG131103 NAB131092:NAC131103 NJX131092:NJY131103 NTT131092:NTU131103 ODP131092:ODQ131103 ONL131092:ONM131103 OXH131092:OXI131103 PHD131092:PHE131103 PQZ131092:PRA131103 QAV131092:QAW131103 QKR131092:QKS131103 QUN131092:QUO131103 REJ131092:REK131103 ROF131092:ROG131103 RYB131092:RYC131103 SHX131092:SHY131103 SRT131092:SRU131103 TBP131092:TBQ131103 TLL131092:TLM131103 TVH131092:TVI131103 UFD131092:UFE131103 UOZ131092:UPA131103 UYV131092:UYW131103 VIR131092:VIS131103 VSN131092:VSO131103 WCJ131092:WCK131103 WMF131092:WMG131103 WWB131092:WWC131103 T196628:U196639 JP196628:JQ196639 TL196628:TM196639 ADH196628:ADI196639 AND196628:ANE196639 AWZ196628:AXA196639 BGV196628:BGW196639 BQR196628:BQS196639 CAN196628:CAO196639 CKJ196628:CKK196639 CUF196628:CUG196639 DEB196628:DEC196639 DNX196628:DNY196639 DXT196628:DXU196639 EHP196628:EHQ196639 ERL196628:ERM196639 FBH196628:FBI196639 FLD196628:FLE196639 FUZ196628:FVA196639 GEV196628:GEW196639 GOR196628:GOS196639 GYN196628:GYO196639 HIJ196628:HIK196639 HSF196628:HSG196639 ICB196628:ICC196639 ILX196628:ILY196639 IVT196628:IVU196639 JFP196628:JFQ196639 JPL196628:JPM196639 JZH196628:JZI196639 KJD196628:KJE196639 KSZ196628:KTA196639 LCV196628:LCW196639 LMR196628:LMS196639 LWN196628:LWO196639 MGJ196628:MGK196639 MQF196628:MQG196639 NAB196628:NAC196639 NJX196628:NJY196639 NTT196628:NTU196639 ODP196628:ODQ196639 ONL196628:ONM196639 OXH196628:OXI196639 PHD196628:PHE196639 PQZ196628:PRA196639 QAV196628:QAW196639 QKR196628:QKS196639 QUN196628:QUO196639 REJ196628:REK196639 ROF196628:ROG196639 RYB196628:RYC196639 SHX196628:SHY196639 SRT196628:SRU196639 TBP196628:TBQ196639 TLL196628:TLM196639 TVH196628:TVI196639 UFD196628:UFE196639 UOZ196628:UPA196639 UYV196628:UYW196639 VIR196628:VIS196639 VSN196628:VSO196639 WCJ196628:WCK196639 WMF196628:WMG196639 WWB196628:WWC196639 T262164:U262175 JP262164:JQ262175 TL262164:TM262175 ADH262164:ADI262175 AND262164:ANE262175 AWZ262164:AXA262175 BGV262164:BGW262175 BQR262164:BQS262175 CAN262164:CAO262175 CKJ262164:CKK262175 CUF262164:CUG262175 DEB262164:DEC262175 DNX262164:DNY262175 DXT262164:DXU262175 EHP262164:EHQ262175 ERL262164:ERM262175 FBH262164:FBI262175 FLD262164:FLE262175 FUZ262164:FVA262175 GEV262164:GEW262175 GOR262164:GOS262175 GYN262164:GYO262175 HIJ262164:HIK262175 HSF262164:HSG262175 ICB262164:ICC262175 ILX262164:ILY262175 IVT262164:IVU262175 JFP262164:JFQ262175 JPL262164:JPM262175 JZH262164:JZI262175 KJD262164:KJE262175 KSZ262164:KTA262175 LCV262164:LCW262175 LMR262164:LMS262175 LWN262164:LWO262175 MGJ262164:MGK262175 MQF262164:MQG262175 NAB262164:NAC262175 NJX262164:NJY262175 NTT262164:NTU262175 ODP262164:ODQ262175 ONL262164:ONM262175 OXH262164:OXI262175 PHD262164:PHE262175 PQZ262164:PRA262175 QAV262164:QAW262175 QKR262164:QKS262175 QUN262164:QUO262175 REJ262164:REK262175 ROF262164:ROG262175 RYB262164:RYC262175 SHX262164:SHY262175 SRT262164:SRU262175 TBP262164:TBQ262175 TLL262164:TLM262175 TVH262164:TVI262175 UFD262164:UFE262175 UOZ262164:UPA262175 UYV262164:UYW262175 VIR262164:VIS262175 VSN262164:VSO262175 WCJ262164:WCK262175 WMF262164:WMG262175 WWB262164:WWC262175 T327700:U327711 JP327700:JQ327711 TL327700:TM327711 ADH327700:ADI327711 AND327700:ANE327711 AWZ327700:AXA327711 BGV327700:BGW327711 BQR327700:BQS327711 CAN327700:CAO327711 CKJ327700:CKK327711 CUF327700:CUG327711 DEB327700:DEC327711 DNX327700:DNY327711 DXT327700:DXU327711 EHP327700:EHQ327711 ERL327700:ERM327711 FBH327700:FBI327711 FLD327700:FLE327711 FUZ327700:FVA327711 GEV327700:GEW327711 GOR327700:GOS327711 GYN327700:GYO327711 HIJ327700:HIK327711 HSF327700:HSG327711 ICB327700:ICC327711 ILX327700:ILY327711 IVT327700:IVU327711 JFP327700:JFQ327711 JPL327700:JPM327711 JZH327700:JZI327711 KJD327700:KJE327711 KSZ327700:KTA327711 LCV327700:LCW327711 LMR327700:LMS327711 LWN327700:LWO327711 MGJ327700:MGK327711 MQF327700:MQG327711 NAB327700:NAC327711 NJX327700:NJY327711 NTT327700:NTU327711 ODP327700:ODQ327711 ONL327700:ONM327711 OXH327700:OXI327711 PHD327700:PHE327711 PQZ327700:PRA327711 QAV327700:QAW327711 QKR327700:QKS327711 QUN327700:QUO327711 REJ327700:REK327711 ROF327700:ROG327711 RYB327700:RYC327711 SHX327700:SHY327711 SRT327700:SRU327711 TBP327700:TBQ327711 TLL327700:TLM327711 TVH327700:TVI327711 UFD327700:UFE327711 UOZ327700:UPA327711 UYV327700:UYW327711 VIR327700:VIS327711 VSN327700:VSO327711 WCJ327700:WCK327711 WMF327700:WMG327711 WWB327700:WWC327711 T393236:U393247 JP393236:JQ393247 TL393236:TM393247 ADH393236:ADI393247 AND393236:ANE393247 AWZ393236:AXA393247 BGV393236:BGW393247 BQR393236:BQS393247 CAN393236:CAO393247 CKJ393236:CKK393247 CUF393236:CUG393247 DEB393236:DEC393247 DNX393236:DNY393247 DXT393236:DXU393247 EHP393236:EHQ393247 ERL393236:ERM393247 FBH393236:FBI393247 FLD393236:FLE393247 FUZ393236:FVA393247 GEV393236:GEW393247 GOR393236:GOS393247 GYN393236:GYO393247 HIJ393236:HIK393247 HSF393236:HSG393247 ICB393236:ICC393247 ILX393236:ILY393247 IVT393236:IVU393247 JFP393236:JFQ393247 JPL393236:JPM393247 JZH393236:JZI393247 KJD393236:KJE393247 KSZ393236:KTA393247 LCV393236:LCW393247 LMR393236:LMS393247 LWN393236:LWO393247 MGJ393236:MGK393247 MQF393236:MQG393247 NAB393236:NAC393247 NJX393236:NJY393247 NTT393236:NTU393247 ODP393236:ODQ393247 ONL393236:ONM393247 OXH393236:OXI393247 PHD393236:PHE393247 PQZ393236:PRA393247 QAV393236:QAW393247 QKR393236:QKS393247 QUN393236:QUO393247 REJ393236:REK393247 ROF393236:ROG393247 RYB393236:RYC393247 SHX393236:SHY393247 SRT393236:SRU393247 TBP393236:TBQ393247 TLL393236:TLM393247 TVH393236:TVI393247 UFD393236:UFE393247 UOZ393236:UPA393247 UYV393236:UYW393247 VIR393236:VIS393247 VSN393236:VSO393247 WCJ393236:WCK393247 WMF393236:WMG393247 WWB393236:WWC393247 T458772:U458783 JP458772:JQ458783 TL458772:TM458783 ADH458772:ADI458783 AND458772:ANE458783 AWZ458772:AXA458783 BGV458772:BGW458783 BQR458772:BQS458783 CAN458772:CAO458783 CKJ458772:CKK458783 CUF458772:CUG458783 DEB458772:DEC458783 DNX458772:DNY458783 DXT458772:DXU458783 EHP458772:EHQ458783 ERL458772:ERM458783 FBH458772:FBI458783 FLD458772:FLE458783 FUZ458772:FVA458783 GEV458772:GEW458783 GOR458772:GOS458783 GYN458772:GYO458783 HIJ458772:HIK458783 HSF458772:HSG458783 ICB458772:ICC458783 ILX458772:ILY458783 IVT458772:IVU458783 JFP458772:JFQ458783 JPL458772:JPM458783 JZH458772:JZI458783 KJD458772:KJE458783 KSZ458772:KTA458783 LCV458772:LCW458783 LMR458772:LMS458783 LWN458772:LWO458783 MGJ458772:MGK458783 MQF458772:MQG458783 NAB458772:NAC458783 NJX458772:NJY458783 NTT458772:NTU458783 ODP458772:ODQ458783 ONL458772:ONM458783 OXH458772:OXI458783 PHD458772:PHE458783 PQZ458772:PRA458783 QAV458772:QAW458783 QKR458772:QKS458783 QUN458772:QUO458783 REJ458772:REK458783 ROF458772:ROG458783 RYB458772:RYC458783 SHX458772:SHY458783 SRT458772:SRU458783 TBP458772:TBQ458783 TLL458772:TLM458783 TVH458772:TVI458783 UFD458772:UFE458783 UOZ458772:UPA458783 UYV458772:UYW458783 VIR458772:VIS458783 VSN458772:VSO458783 WCJ458772:WCK458783 WMF458772:WMG458783 WWB458772:WWC458783 T524308:U524319 JP524308:JQ524319 TL524308:TM524319 ADH524308:ADI524319 AND524308:ANE524319 AWZ524308:AXA524319 BGV524308:BGW524319 BQR524308:BQS524319 CAN524308:CAO524319 CKJ524308:CKK524319 CUF524308:CUG524319 DEB524308:DEC524319 DNX524308:DNY524319 DXT524308:DXU524319 EHP524308:EHQ524319 ERL524308:ERM524319 FBH524308:FBI524319 FLD524308:FLE524319 FUZ524308:FVA524319 GEV524308:GEW524319 GOR524308:GOS524319 GYN524308:GYO524319 HIJ524308:HIK524319 HSF524308:HSG524319 ICB524308:ICC524319 ILX524308:ILY524319 IVT524308:IVU524319 JFP524308:JFQ524319 JPL524308:JPM524319 JZH524308:JZI524319 KJD524308:KJE524319 KSZ524308:KTA524319 LCV524308:LCW524319 LMR524308:LMS524319 LWN524308:LWO524319 MGJ524308:MGK524319 MQF524308:MQG524319 NAB524308:NAC524319 NJX524308:NJY524319 NTT524308:NTU524319 ODP524308:ODQ524319 ONL524308:ONM524319 OXH524308:OXI524319 PHD524308:PHE524319 PQZ524308:PRA524319 QAV524308:QAW524319 QKR524308:QKS524319 QUN524308:QUO524319 REJ524308:REK524319 ROF524308:ROG524319 RYB524308:RYC524319 SHX524308:SHY524319 SRT524308:SRU524319 TBP524308:TBQ524319 TLL524308:TLM524319 TVH524308:TVI524319 UFD524308:UFE524319 UOZ524308:UPA524319 UYV524308:UYW524319 VIR524308:VIS524319 VSN524308:VSO524319 WCJ524308:WCK524319 WMF524308:WMG524319 WWB524308:WWC524319 T589844:U589855 JP589844:JQ589855 TL589844:TM589855 ADH589844:ADI589855 AND589844:ANE589855 AWZ589844:AXA589855 BGV589844:BGW589855 BQR589844:BQS589855 CAN589844:CAO589855 CKJ589844:CKK589855 CUF589844:CUG589855 DEB589844:DEC589855 DNX589844:DNY589855 DXT589844:DXU589855 EHP589844:EHQ589855 ERL589844:ERM589855 FBH589844:FBI589855 FLD589844:FLE589855 FUZ589844:FVA589855 GEV589844:GEW589855 GOR589844:GOS589855 GYN589844:GYO589855 HIJ589844:HIK589855 HSF589844:HSG589855 ICB589844:ICC589855 ILX589844:ILY589855 IVT589844:IVU589855 JFP589844:JFQ589855 JPL589844:JPM589855 JZH589844:JZI589855 KJD589844:KJE589855 KSZ589844:KTA589855 LCV589844:LCW589855 LMR589844:LMS589855 LWN589844:LWO589855 MGJ589844:MGK589855 MQF589844:MQG589855 NAB589844:NAC589855 NJX589844:NJY589855 NTT589844:NTU589855 ODP589844:ODQ589855 ONL589844:ONM589855 OXH589844:OXI589855 PHD589844:PHE589855 PQZ589844:PRA589855 QAV589844:QAW589855 QKR589844:QKS589855 QUN589844:QUO589855 REJ589844:REK589855 ROF589844:ROG589855 RYB589844:RYC589855 SHX589844:SHY589855 SRT589844:SRU589855 TBP589844:TBQ589855 TLL589844:TLM589855 TVH589844:TVI589855 UFD589844:UFE589855 UOZ589844:UPA589855 UYV589844:UYW589855 VIR589844:VIS589855 VSN589844:VSO589855 WCJ589844:WCK589855 WMF589844:WMG589855 WWB589844:WWC589855 T655380:U655391 JP655380:JQ655391 TL655380:TM655391 ADH655380:ADI655391 AND655380:ANE655391 AWZ655380:AXA655391 BGV655380:BGW655391 BQR655380:BQS655391 CAN655380:CAO655391 CKJ655380:CKK655391 CUF655380:CUG655391 DEB655380:DEC655391 DNX655380:DNY655391 DXT655380:DXU655391 EHP655380:EHQ655391 ERL655380:ERM655391 FBH655380:FBI655391 FLD655380:FLE655391 FUZ655380:FVA655391 GEV655380:GEW655391 GOR655380:GOS655391 GYN655380:GYO655391 HIJ655380:HIK655391 HSF655380:HSG655391 ICB655380:ICC655391 ILX655380:ILY655391 IVT655380:IVU655391 JFP655380:JFQ655391 JPL655380:JPM655391 JZH655380:JZI655391 KJD655380:KJE655391 KSZ655380:KTA655391 LCV655380:LCW655391 LMR655380:LMS655391 LWN655380:LWO655391 MGJ655380:MGK655391 MQF655380:MQG655391 NAB655380:NAC655391 NJX655380:NJY655391 NTT655380:NTU655391 ODP655380:ODQ655391 ONL655380:ONM655391 OXH655380:OXI655391 PHD655380:PHE655391 PQZ655380:PRA655391 QAV655380:QAW655391 QKR655380:QKS655391 QUN655380:QUO655391 REJ655380:REK655391 ROF655380:ROG655391 RYB655380:RYC655391 SHX655380:SHY655391 SRT655380:SRU655391 TBP655380:TBQ655391 TLL655380:TLM655391 TVH655380:TVI655391 UFD655380:UFE655391 UOZ655380:UPA655391 UYV655380:UYW655391 VIR655380:VIS655391 VSN655380:VSO655391 WCJ655380:WCK655391 WMF655380:WMG655391 WWB655380:WWC655391 T720916:U720927 JP720916:JQ720927 TL720916:TM720927 ADH720916:ADI720927 AND720916:ANE720927 AWZ720916:AXA720927 BGV720916:BGW720927 BQR720916:BQS720927 CAN720916:CAO720927 CKJ720916:CKK720927 CUF720916:CUG720927 DEB720916:DEC720927 DNX720916:DNY720927 DXT720916:DXU720927 EHP720916:EHQ720927 ERL720916:ERM720927 FBH720916:FBI720927 FLD720916:FLE720927 FUZ720916:FVA720927 GEV720916:GEW720927 GOR720916:GOS720927 GYN720916:GYO720927 HIJ720916:HIK720927 HSF720916:HSG720927 ICB720916:ICC720927 ILX720916:ILY720927 IVT720916:IVU720927 JFP720916:JFQ720927 JPL720916:JPM720927 JZH720916:JZI720927 KJD720916:KJE720927 KSZ720916:KTA720927 LCV720916:LCW720927 LMR720916:LMS720927 LWN720916:LWO720927 MGJ720916:MGK720927 MQF720916:MQG720927 NAB720916:NAC720927 NJX720916:NJY720927 NTT720916:NTU720927 ODP720916:ODQ720927 ONL720916:ONM720927 OXH720916:OXI720927 PHD720916:PHE720927 PQZ720916:PRA720927 QAV720916:QAW720927 QKR720916:QKS720927 QUN720916:QUO720927 REJ720916:REK720927 ROF720916:ROG720927 RYB720916:RYC720927 SHX720916:SHY720927 SRT720916:SRU720927 TBP720916:TBQ720927 TLL720916:TLM720927 TVH720916:TVI720927 UFD720916:UFE720927 UOZ720916:UPA720927 UYV720916:UYW720927 VIR720916:VIS720927 VSN720916:VSO720927 WCJ720916:WCK720927 WMF720916:WMG720927 WWB720916:WWC720927 T786452:U786463 JP786452:JQ786463 TL786452:TM786463 ADH786452:ADI786463 AND786452:ANE786463 AWZ786452:AXA786463 BGV786452:BGW786463 BQR786452:BQS786463 CAN786452:CAO786463 CKJ786452:CKK786463 CUF786452:CUG786463 DEB786452:DEC786463 DNX786452:DNY786463 DXT786452:DXU786463 EHP786452:EHQ786463 ERL786452:ERM786463 FBH786452:FBI786463 FLD786452:FLE786463 FUZ786452:FVA786463 GEV786452:GEW786463 GOR786452:GOS786463 GYN786452:GYO786463 HIJ786452:HIK786463 HSF786452:HSG786463 ICB786452:ICC786463 ILX786452:ILY786463 IVT786452:IVU786463 JFP786452:JFQ786463 JPL786452:JPM786463 JZH786452:JZI786463 KJD786452:KJE786463 KSZ786452:KTA786463 LCV786452:LCW786463 LMR786452:LMS786463 LWN786452:LWO786463 MGJ786452:MGK786463 MQF786452:MQG786463 NAB786452:NAC786463 NJX786452:NJY786463 NTT786452:NTU786463 ODP786452:ODQ786463 ONL786452:ONM786463 OXH786452:OXI786463 PHD786452:PHE786463 PQZ786452:PRA786463 QAV786452:QAW786463 QKR786452:QKS786463 QUN786452:QUO786463 REJ786452:REK786463 ROF786452:ROG786463 RYB786452:RYC786463 SHX786452:SHY786463 SRT786452:SRU786463 TBP786452:TBQ786463 TLL786452:TLM786463 TVH786452:TVI786463 UFD786452:UFE786463 UOZ786452:UPA786463 UYV786452:UYW786463 VIR786452:VIS786463 VSN786452:VSO786463 WCJ786452:WCK786463 WMF786452:WMG786463 WWB786452:WWC786463 T851988:U851999 JP851988:JQ851999 TL851988:TM851999 ADH851988:ADI851999 AND851988:ANE851999 AWZ851988:AXA851999 BGV851988:BGW851999 BQR851988:BQS851999 CAN851988:CAO851999 CKJ851988:CKK851999 CUF851988:CUG851999 DEB851988:DEC851999 DNX851988:DNY851999 DXT851988:DXU851999 EHP851988:EHQ851999 ERL851988:ERM851999 FBH851988:FBI851999 FLD851988:FLE851999 FUZ851988:FVA851999 GEV851988:GEW851999 GOR851988:GOS851999 GYN851988:GYO851999 HIJ851988:HIK851999 HSF851988:HSG851999 ICB851988:ICC851999 ILX851988:ILY851999 IVT851988:IVU851999 JFP851988:JFQ851999 JPL851988:JPM851999 JZH851988:JZI851999 KJD851988:KJE851999 KSZ851988:KTA851999 LCV851988:LCW851999 LMR851988:LMS851999 LWN851988:LWO851999 MGJ851988:MGK851999 MQF851988:MQG851999 NAB851988:NAC851999 NJX851988:NJY851999 NTT851988:NTU851999 ODP851988:ODQ851999 ONL851988:ONM851999 OXH851988:OXI851999 PHD851988:PHE851999 PQZ851988:PRA851999 QAV851988:QAW851999 QKR851988:QKS851999 QUN851988:QUO851999 REJ851988:REK851999 ROF851988:ROG851999 RYB851988:RYC851999 SHX851988:SHY851999 SRT851988:SRU851999 TBP851988:TBQ851999 TLL851988:TLM851999 TVH851988:TVI851999 UFD851988:UFE851999 UOZ851988:UPA851999 UYV851988:UYW851999 VIR851988:VIS851999 VSN851988:VSO851999 WCJ851988:WCK851999 WMF851988:WMG851999 WWB851988:WWC851999 T917524:U917535 JP917524:JQ917535 TL917524:TM917535 ADH917524:ADI917535 AND917524:ANE917535 AWZ917524:AXA917535 BGV917524:BGW917535 BQR917524:BQS917535 CAN917524:CAO917535 CKJ917524:CKK917535 CUF917524:CUG917535 DEB917524:DEC917535 DNX917524:DNY917535 DXT917524:DXU917535 EHP917524:EHQ917535 ERL917524:ERM917535 FBH917524:FBI917535 FLD917524:FLE917535 FUZ917524:FVA917535 GEV917524:GEW917535 GOR917524:GOS917535 GYN917524:GYO917535 HIJ917524:HIK917535 HSF917524:HSG917535 ICB917524:ICC917535 ILX917524:ILY917535 IVT917524:IVU917535 JFP917524:JFQ917535 JPL917524:JPM917535 JZH917524:JZI917535 KJD917524:KJE917535 KSZ917524:KTA917535 LCV917524:LCW917535 LMR917524:LMS917535 LWN917524:LWO917535 MGJ917524:MGK917535 MQF917524:MQG917535 NAB917524:NAC917535 NJX917524:NJY917535 NTT917524:NTU917535 ODP917524:ODQ917535 ONL917524:ONM917535 OXH917524:OXI917535 PHD917524:PHE917535 PQZ917524:PRA917535 QAV917524:QAW917535 QKR917524:QKS917535 QUN917524:QUO917535 REJ917524:REK917535 ROF917524:ROG917535 RYB917524:RYC917535 SHX917524:SHY917535 SRT917524:SRU917535 TBP917524:TBQ917535 TLL917524:TLM917535 TVH917524:TVI917535 UFD917524:UFE917535 UOZ917524:UPA917535 UYV917524:UYW917535 VIR917524:VIS917535 VSN917524:VSO917535 WCJ917524:WCK917535 WMF917524:WMG917535 WWB917524:WWC917535 T983060:U983071 JP983060:JQ983071 TL983060:TM983071 ADH983060:ADI983071 AND983060:ANE983071 AWZ983060:AXA983071 BGV983060:BGW983071 BQR983060:BQS983071 CAN983060:CAO983071 CKJ983060:CKK983071 CUF983060:CUG983071 DEB983060:DEC983071 DNX983060:DNY983071 DXT983060:DXU983071 EHP983060:EHQ983071 ERL983060:ERM983071 FBH983060:FBI983071 FLD983060:FLE983071 FUZ983060:FVA983071 GEV983060:GEW983071 GOR983060:GOS983071 GYN983060:GYO983071 HIJ983060:HIK983071 HSF983060:HSG983071 ICB983060:ICC983071 ILX983060:ILY983071 IVT983060:IVU983071 JFP983060:JFQ983071 JPL983060:JPM983071 JZH983060:JZI983071 KJD983060:KJE983071 KSZ983060:KTA983071 LCV983060:LCW983071 LMR983060:LMS983071 LWN983060:LWO983071 MGJ983060:MGK983071 MQF983060:MQG983071 NAB983060:NAC983071 NJX983060:NJY983071 NTT983060:NTU983071 ODP983060:ODQ983071 ONL983060:ONM983071 OXH983060:OXI983071 PHD983060:PHE983071 PQZ983060:PRA983071 QAV983060:QAW983071 QKR983060:QKS983071 QUN983060:QUO983071 REJ983060:REK983071 ROF983060:ROG983071 RYB983060:RYC983071 SHX983060:SHY983071 SRT983060:SRU983071 TBP983060:TBQ983071 TLL983060:TLM983071 TVH983060:TVI983071 UFD983060:UFE983071 UOZ983060:UPA983071 UYV983060:UYW983071 VIR983060:VIS983071 VSN983060:VSO983071 WCJ983060:WCK983071 WMF983060:WMG983071 WWB983060:WWC983071 AN20:AO31 KJ20:KK31 UF20:UG31 AEB20:AEC31 ANX20:ANY31 AXT20:AXU31 BHP20:BHQ31 BRL20:BRM31 CBH20:CBI31 CLD20:CLE31 CUZ20:CVA31 DEV20:DEW31 DOR20:DOS31 DYN20:DYO31 EIJ20:EIK31 ESF20:ESG31 FCB20:FCC31 FLX20:FLY31 FVT20:FVU31 GFP20:GFQ31 GPL20:GPM31 GZH20:GZI31 HJD20:HJE31 HSZ20:HTA31 ICV20:ICW31 IMR20:IMS31 IWN20:IWO31 JGJ20:JGK31 JQF20:JQG31 KAB20:KAC31 KJX20:KJY31 KTT20:KTU31 LDP20:LDQ31 LNL20:LNM31 LXH20:LXI31 MHD20:MHE31 MQZ20:MRA31 NAV20:NAW31 NKR20:NKS31 NUN20:NUO31 OEJ20:OEK31 OOF20:OOG31 OYB20:OYC31 PHX20:PHY31 PRT20:PRU31 QBP20:QBQ31 QLL20:QLM31 QVH20:QVI31 RFD20:RFE31 ROZ20:RPA31 RYV20:RYW31 SIR20:SIS31 SSN20:SSO31 TCJ20:TCK31 TMF20:TMG31 TWB20:TWC31 UFX20:UFY31 UPT20:UPU31 UZP20:UZQ31 VJL20:VJM31 VTH20:VTI31 WDD20:WDE31 WMZ20:WNA31 WWV20:WWW31 AN65556:AO65567 KJ65556:KK65567 UF65556:UG65567 AEB65556:AEC65567 ANX65556:ANY65567 AXT65556:AXU65567 BHP65556:BHQ65567 BRL65556:BRM65567 CBH65556:CBI65567 CLD65556:CLE65567 CUZ65556:CVA65567 DEV65556:DEW65567 DOR65556:DOS65567 DYN65556:DYO65567 EIJ65556:EIK65567 ESF65556:ESG65567 FCB65556:FCC65567 FLX65556:FLY65567 FVT65556:FVU65567 GFP65556:GFQ65567 GPL65556:GPM65567 GZH65556:GZI65567 HJD65556:HJE65567 HSZ65556:HTA65567 ICV65556:ICW65567 IMR65556:IMS65567 IWN65556:IWO65567 JGJ65556:JGK65567 JQF65556:JQG65567 KAB65556:KAC65567 KJX65556:KJY65567 KTT65556:KTU65567 LDP65556:LDQ65567 LNL65556:LNM65567 LXH65556:LXI65567 MHD65556:MHE65567 MQZ65556:MRA65567 NAV65556:NAW65567 NKR65556:NKS65567 NUN65556:NUO65567 OEJ65556:OEK65567 OOF65556:OOG65567 OYB65556:OYC65567 PHX65556:PHY65567 PRT65556:PRU65567 QBP65556:QBQ65567 QLL65556:QLM65567 QVH65556:QVI65567 RFD65556:RFE65567 ROZ65556:RPA65567 RYV65556:RYW65567 SIR65556:SIS65567 SSN65556:SSO65567 TCJ65556:TCK65567 TMF65556:TMG65567 TWB65556:TWC65567 UFX65556:UFY65567 UPT65556:UPU65567 UZP65556:UZQ65567 VJL65556:VJM65567 VTH65556:VTI65567 WDD65556:WDE65567 WMZ65556:WNA65567 WWV65556:WWW65567 AN131092:AO131103 KJ131092:KK131103 UF131092:UG131103 AEB131092:AEC131103 ANX131092:ANY131103 AXT131092:AXU131103 BHP131092:BHQ131103 BRL131092:BRM131103 CBH131092:CBI131103 CLD131092:CLE131103 CUZ131092:CVA131103 DEV131092:DEW131103 DOR131092:DOS131103 DYN131092:DYO131103 EIJ131092:EIK131103 ESF131092:ESG131103 FCB131092:FCC131103 FLX131092:FLY131103 FVT131092:FVU131103 GFP131092:GFQ131103 GPL131092:GPM131103 GZH131092:GZI131103 HJD131092:HJE131103 HSZ131092:HTA131103 ICV131092:ICW131103 IMR131092:IMS131103 IWN131092:IWO131103 JGJ131092:JGK131103 JQF131092:JQG131103 KAB131092:KAC131103 KJX131092:KJY131103 KTT131092:KTU131103 LDP131092:LDQ131103 LNL131092:LNM131103 LXH131092:LXI131103 MHD131092:MHE131103 MQZ131092:MRA131103 NAV131092:NAW131103 NKR131092:NKS131103 NUN131092:NUO131103 OEJ131092:OEK131103 OOF131092:OOG131103 OYB131092:OYC131103 PHX131092:PHY131103 PRT131092:PRU131103 QBP131092:QBQ131103 QLL131092:QLM131103 QVH131092:QVI131103 RFD131092:RFE131103 ROZ131092:RPA131103 RYV131092:RYW131103 SIR131092:SIS131103 SSN131092:SSO131103 TCJ131092:TCK131103 TMF131092:TMG131103 TWB131092:TWC131103 UFX131092:UFY131103 UPT131092:UPU131103 UZP131092:UZQ131103 VJL131092:VJM131103 VTH131092:VTI131103 WDD131092:WDE131103 WMZ131092:WNA131103 WWV131092:WWW131103 AN196628:AO196639 KJ196628:KK196639 UF196628:UG196639 AEB196628:AEC196639 ANX196628:ANY196639 AXT196628:AXU196639 BHP196628:BHQ196639 BRL196628:BRM196639 CBH196628:CBI196639 CLD196628:CLE196639 CUZ196628:CVA196639 DEV196628:DEW196639 DOR196628:DOS196639 DYN196628:DYO196639 EIJ196628:EIK196639 ESF196628:ESG196639 FCB196628:FCC196639 FLX196628:FLY196639 FVT196628:FVU196639 GFP196628:GFQ196639 GPL196628:GPM196639 GZH196628:GZI196639 HJD196628:HJE196639 HSZ196628:HTA196639 ICV196628:ICW196639 IMR196628:IMS196639 IWN196628:IWO196639 JGJ196628:JGK196639 JQF196628:JQG196639 KAB196628:KAC196639 KJX196628:KJY196639 KTT196628:KTU196639 LDP196628:LDQ196639 LNL196628:LNM196639 LXH196628:LXI196639 MHD196628:MHE196639 MQZ196628:MRA196639 NAV196628:NAW196639 NKR196628:NKS196639 NUN196628:NUO196639 OEJ196628:OEK196639 OOF196628:OOG196639 OYB196628:OYC196639 PHX196628:PHY196639 PRT196628:PRU196639 QBP196628:QBQ196639 QLL196628:QLM196639 QVH196628:QVI196639 RFD196628:RFE196639 ROZ196628:RPA196639 RYV196628:RYW196639 SIR196628:SIS196639 SSN196628:SSO196639 TCJ196628:TCK196639 TMF196628:TMG196639 TWB196628:TWC196639 UFX196628:UFY196639 UPT196628:UPU196639 UZP196628:UZQ196639 VJL196628:VJM196639 VTH196628:VTI196639 WDD196628:WDE196639 WMZ196628:WNA196639 WWV196628:WWW196639 AN262164:AO262175 KJ262164:KK262175 UF262164:UG262175 AEB262164:AEC262175 ANX262164:ANY262175 AXT262164:AXU262175 BHP262164:BHQ262175 BRL262164:BRM262175 CBH262164:CBI262175 CLD262164:CLE262175 CUZ262164:CVA262175 DEV262164:DEW262175 DOR262164:DOS262175 DYN262164:DYO262175 EIJ262164:EIK262175 ESF262164:ESG262175 FCB262164:FCC262175 FLX262164:FLY262175 FVT262164:FVU262175 GFP262164:GFQ262175 GPL262164:GPM262175 GZH262164:GZI262175 HJD262164:HJE262175 HSZ262164:HTA262175 ICV262164:ICW262175 IMR262164:IMS262175 IWN262164:IWO262175 JGJ262164:JGK262175 JQF262164:JQG262175 KAB262164:KAC262175 KJX262164:KJY262175 KTT262164:KTU262175 LDP262164:LDQ262175 LNL262164:LNM262175 LXH262164:LXI262175 MHD262164:MHE262175 MQZ262164:MRA262175 NAV262164:NAW262175 NKR262164:NKS262175 NUN262164:NUO262175 OEJ262164:OEK262175 OOF262164:OOG262175 OYB262164:OYC262175 PHX262164:PHY262175 PRT262164:PRU262175 QBP262164:QBQ262175 QLL262164:QLM262175 QVH262164:QVI262175 RFD262164:RFE262175 ROZ262164:RPA262175 RYV262164:RYW262175 SIR262164:SIS262175 SSN262164:SSO262175 TCJ262164:TCK262175 TMF262164:TMG262175 TWB262164:TWC262175 UFX262164:UFY262175 UPT262164:UPU262175 UZP262164:UZQ262175 VJL262164:VJM262175 VTH262164:VTI262175 WDD262164:WDE262175 WMZ262164:WNA262175 WWV262164:WWW262175 AN327700:AO327711 KJ327700:KK327711 UF327700:UG327711 AEB327700:AEC327711 ANX327700:ANY327711 AXT327700:AXU327711 BHP327700:BHQ327711 BRL327700:BRM327711 CBH327700:CBI327711 CLD327700:CLE327711 CUZ327700:CVA327711 DEV327700:DEW327711 DOR327700:DOS327711 DYN327700:DYO327711 EIJ327700:EIK327711 ESF327700:ESG327711 FCB327700:FCC327711 FLX327700:FLY327711 FVT327700:FVU327711 GFP327700:GFQ327711 GPL327700:GPM327711 GZH327700:GZI327711 HJD327700:HJE327711 HSZ327700:HTA327711 ICV327700:ICW327711 IMR327700:IMS327711 IWN327700:IWO327711 JGJ327700:JGK327711 JQF327700:JQG327711 KAB327700:KAC327711 KJX327700:KJY327711 KTT327700:KTU327711 LDP327700:LDQ327711 LNL327700:LNM327711 LXH327700:LXI327711 MHD327700:MHE327711 MQZ327700:MRA327711 NAV327700:NAW327711 NKR327700:NKS327711 NUN327700:NUO327711 OEJ327700:OEK327711 OOF327700:OOG327711 OYB327700:OYC327711 PHX327700:PHY327711 PRT327700:PRU327711 QBP327700:QBQ327711 QLL327700:QLM327711 QVH327700:QVI327711 RFD327700:RFE327711 ROZ327700:RPA327711 RYV327700:RYW327711 SIR327700:SIS327711 SSN327700:SSO327711 TCJ327700:TCK327711 TMF327700:TMG327711 TWB327700:TWC327711 UFX327700:UFY327711 UPT327700:UPU327711 UZP327700:UZQ327711 VJL327700:VJM327711 VTH327700:VTI327711 WDD327700:WDE327711 WMZ327700:WNA327711 WWV327700:WWW327711 AN393236:AO393247 KJ393236:KK393247 UF393236:UG393247 AEB393236:AEC393247 ANX393236:ANY393247 AXT393236:AXU393247 BHP393236:BHQ393247 BRL393236:BRM393247 CBH393236:CBI393247 CLD393236:CLE393247 CUZ393236:CVA393247 DEV393236:DEW393247 DOR393236:DOS393247 DYN393236:DYO393247 EIJ393236:EIK393247 ESF393236:ESG393247 FCB393236:FCC393247 FLX393236:FLY393247 FVT393236:FVU393247 GFP393236:GFQ393247 GPL393236:GPM393247 GZH393236:GZI393247 HJD393236:HJE393247 HSZ393236:HTA393247 ICV393236:ICW393247 IMR393236:IMS393247 IWN393236:IWO393247 JGJ393236:JGK393247 JQF393236:JQG393247 KAB393236:KAC393247 KJX393236:KJY393247 KTT393236:KTU393247 LDP393236:LDQ393247 LNL393236:LNM393247 LXH393236:LXI393247 MHD393236:MHE393247 MQZ393236:MRA393247 NAV393236:NAW393247 NKR393236:NKS393247 NUN393236:NUO393247 OEJ393236:OEK393247 OOF393236:OOG393247 OYB393236:OYC393247 PHX393236:PHY393247 PRT393236:PRU393247 QBP393236:QBQ393247 QLL393236:QLM393247 QVH393236:QVI393247 RFD393236:RFE393247 ROZ393236:RPA393247 RYV393236:RYW393247 SIR393236:SIS393247 SSN393236:SSO393247 TCJ393236:TCK393247 TMF393236:TMG393247 TWB393236:TWC393247 UFX393236:UFY393247 UPT393236:UPU393247 UZP393236:UZQ393247 VJL393236:VJM393247 VTH393236:VTI393247 WDD393236:WDE393247 WMZ393236:WNA393247 WWV393236:WWW393247 AN458772:AO458783 KJ458772:KK458783 UF458772:UG458783 AEB458772:AEC458783 ANX458772:ANY458783 AXT458772:AXU458783 BHP458772:BHQ458783 BRL458772:BRM458783 CBH458772:CBI458783 CLD458772:CLE458783 CUZ458772:CVA458783 DEV458772:DEW458783 DOR458772:DOS458783 DYN458772:DYO458783 EIJ458772:EIK458783 ESF458772:ESG458783 FCB458772:FCC458783 FLX458772:FLY458783 FVT458772:FVU458783 GFP458772:GFQ458783 GPL458772:GPM458783 GZH458772:GZI458783 HJD458772:HJE458783 HSZ458772:HTA458783 ICV458772:ICW458783 IMR458772:IMS458783 IWN458772:IWO458783 JGJ458772:JGK458783 JQF458772:JQG458783 KAB458772:KAC458783 KJX458772:KJY458783 KTT458772:KTU458783 LDP458772:LDQ458783 LNL458772:LNM458783 LXH458772:LXI458783 MHD458772:MHE458783 MQZ458772:MRA458783 NAV458772:NAW458783 NKR458772:NKS458783 NUN458772:NUO458783 OEJ458772:OEK458783 OOF458772:OOG458783 OYB458772:OYC458783 PHX458772:PHY458783 PRT458772:PRU458783 QBP458772:QBQ458783 QLL458772:QLM458783 QVH458772:QVI458783 RFD458772:RFE458783 ROZ458772:RPA458783 RYV458772:RYW458783 SIR458772:SIS458783 SSN458772:SSO458783 TCJ458772:TCK458783 TMF458772:TMG458783 TWB458772:TWC458783 UFX458772:UFY458783 UPT458772:UPU458783 UZP458772:UZQ458783 VJL458772:VJM458783 VTH458772:VTI458783 WDD458772:WDE458783 WMZ458772:WNA458783 WWV458772:WWW458783 AN524308:AO524319 KJ524308:KK524319 UF524308:UG524319 AEB524308:AEC524319 ANX524308:ANY524319 AXT524308:AXU524319 BHP524308:BHQ524319 BRL524308:BRM524319 CBH524308:CBI524319 CLD524308:CLE524319 CUZ524308:CVA524319 DEV524308:DEW524319 DOR524308:DOS524319 DYN524308:DYO524319 EIJ524308:EIK524319 ESF524308:ESG524319 FCB524308:FCC524319 FLX524308:FLY524319 FVT524308:FVU524319 GFP524308:GFQ524319 GPL524308:GPM524319 GZH524308:GZI524319 HJD524308:HJE524319 HSZ524308:HTA524319 ICV524308:ICW524319 IMR524308:IMS524319 IWN524308:IWO524319 JGJ524308:JGK524319 JQF524308:JQG524319 KAB524308:KAC524319 KJX524308:KJY524319 KTT524308:KTU524319 LDP524308:LDQ524319 LNL524308:LNM524319 LXH524308:LXI524319 MHD524308:MHE524319 MQZ524308:MRA524319 NAV524308:NAW524319 NKR524308:NKS524319 NUN524308:NUO524319 OEJ524308:OEK524319 OOF524308:OOG524319 OYB524308:OYC524319 PHX524308:PHY524319 PRT524308:PRU524319 QBP524308:QBQ524319 QLL524308:QLM524319 QVH524308:QVI524319 RFD524308:RFE524319 ROZ524308:RPA524319 RYV524308:RYW524319 SIR524308:SIS524319 SSN524308:SSO524319 TCJ524308:TCK524319 TMF524308:TMG524319 TWB524308:TWC524319 UFX524308:UFY524319 UPT524308:UPU524319 UZP524308:UZQ524319 VJL524308:VJM524319 VTH524308:VTI524319 WDD524308:WDE524319 WMZ524308:WNA524319 WWV524308:WWW524319 AN589844:AO589855 KJ589844:KK589855 UF589844:UG589855 AEB589844:AEC589855 ANX589844:ANY589855 AXT589844:AXU589855 BHP589844:BHQ589855 BRL589844:BRM589855 CBH589844:CBI589855 CLD589844:CLE589855 CUZ589844:CVA589855 DEV589844:DEW589855 DOR589844:DOS589855 DYN589844:DYO589855 EIJ589844:EIK589855 ESF589844:ESG589855 FCB589844:FCC589855 FLX589844:FLY589855 FVT589844:FVU589855 GFP589844:GFQ589855 GPL589844:GPM589855 GZH589844:GZI589855 HJD589844:HJE589855 HSZ589844:HTA589855 ICV589844:ICW589855 IMR589844:IMS589855 IWN589844:IWO589855 JGJ589844:JGK589855 JQF589844:JQG589855 KAB589844:KAC589855 KJX589844:KJY589855 KTT589844:KTU589855 LDP589844:LDQ589855 LNL589844:LNM589855 LXH589844:LXI589855 MHD589844:MHE589855 MQZ589844:MRA589855 NAV589844:NAW589855 NKR589844:NKS589855 NUN589844:NUO589855 OEJ589844:OEK589855 OOF589844:OOG589855 OYB589844:OYC589855 PHX589844:PHY589855 PRT589844:PRU589855 QBP589844:QBQ589855 QLL589844:QLM589855 QVH589844:QVI589855 RFD589844:RFE589855 ROZ589844:RPA589855 RYV589844:RYW589855 SIR589844:SIS589855 SSN589844:SSO589855 TCJ589844:TCK589855 TMF589844:TMG589855 TWB589844:TWC589855 UFX589844:UFY589855 UPT589844:UPU589855 UZP589844:UZQ589855 VJL589844:VJM589855 VTH589844:VTI589855 WDD589844:WDE589855 WMZ589844:WNA589855 WWV589844:WWW589855 AN655380:AO655391 KJ655380:KK655391 UF655380:UG655391 AEB655380:AEC655391 ANX655380:ANY655391 AXT655380:AXU655391 BHP655380:BHQ655391 BRL655380:BRM655391 CBH655380:CBI655391 CLD655380:CLE655391 CUZ655380:CVA655391 DEV655380:DEW655391 DOR655380:DOS655391 DYN655380:DYO655391 EIJ655380:EIK655391 ESF655380:ESG655391 FCB655380:FCC655391 FLX655380:FLY655391 FVT655380:FVU655391 GFP655380:GFQ655391 GPL655380:GPM655391 GZH655380:GZI655391 HJD655380:HJE655391 HSZ655380:HTA655391 ICV655380:ICW655391 IMR655380:IMS655391 IWN655380:IWO655391 JGJ655380:JGK655391 JQF655380:JQG655391 KAB655380:KAC655391 KJX655380:KJY655391 KTT655380:KTU655391 LDP655380:LDQ655391 LNL655380:LNM655391 LXH655380:LXI655391 MHD655380:MHE655391 MQZ655380:MRA655391 NAV655380:NAW655391 NKR655380:NKS655391 NUN655380:NUO655391 OEJ655380:OEK655391 OOF655380:OOG655391 OYB655380:OYC655391 PHX655380:PHY655391 PRT655380:PRU655391 QBP655380:QBQ655391 QLL655380:QLM655391 QVH655380:QVI655391 RFD655380:RFE655391 ROZ655380:RPA655391 RYV655380:RYW655391 SIR655380:SIS655391 SSN655380:SSO655391 TCJ655380:TCK655391 TMF655380:TMG655391 TWB655380:TWC655391 UFX655380:UFY655391 UPT655380:UPU655391 UZP655380:UZQ655391 VJL655380:VJM655391 VTH655380:VTI655391 WDD655380:WDE655391 WMZ655380:WNA655391 WWV655380:WWW655391 AN720916:AO720927 KJ720916:KK720927 UF720916:UG720927 AEB720916:AEC720927 ANX720916:ANY720927 AXT720916:AXU720927 BHP720916:BHQ720927 BRL720916:BRM720927 CBH720916:CBI720927 CLD720916:CLE720927 CUZ720916:CVA720927 DEV720916:DEW720927 DOR720916:DOS720927 DYN720916:DYO720927 EIJ720916:EIK720927 ESF720916:ESG720927 FCB720916:FCC720927 FLX720916:FLY720927 FVT720916:FVU720927 GFP720916:GFQ720927 GPL720916:GPM720927 GZH720916:GZI720927 HJD720916:HJE720927 HSZ720916:HTA720927 ICV720916:ICW720927 IMR720916:IMS720927 IWN720916:IWO720927 JGJ720916:JGK720927 JQF720916:JQG720927 KAB720916:KAC720927 KJX720916:KJY720927 KTT720916:KTU720927 LDP720916:LDQ720927 LNL720916:LNM720927 LXH720916:LXI720927 MHD720916:MHE720927 MQZ720916:MRA720927 NAV720916:NAW720927 NKR720916:NKS720927 NUN720916:NUO720927 OEJ720916:OEK720927 OOF720916:OOG720927 OYB720916:OYC720927 PHX720916:PHY720927 PRT720916:PRU720927 QBP720916:QBQ720927 QLL720916:QLM720927 QVH720916:QVI720927 RFD720916:RFE720927 ROZ720916:RPA720927 RYV720916:RYW720927 SIR720916:SIS720927 SSN720916:SSO720927 TCJ720916:TCK720927 TMF720916:TMG720927 TWB720916:TWC720927 UFX720916:UFY720927 UPT720916:UPU720927 UZP720916:UZQ720927 VJL720916:VJM720927 VTH720916:VTI720927 WDD720916:WDE720927 WMZ720916:WNA720927 WWV720916:WWW720927 AN786452:AO786463 KJ786452:KK786463 UF786452:UG786463 AEB786452:AEC786463 ANX786452:ANY786463 AXT786452:AXU786463 BHP786452:BHQ786463 BRL786452:BRM786463 CBH786452:CBI786463 CLD786452:CLE786463 CUZ786452:CVA786463 DEV786452:DEW786463 DOR786452:DOS786463 DYN786452:DYO786463 EIJ786452:EIK786463 ESF786452:ESG786463 FCB786452:FCC786463 FLX786452:FLY786463 FVT786452:FVU786463 GFP786452:GFQ786463 GPL786452:GPM786463 GZH786452:GZI786463 HJD786452:HJE786463 HSZ786452:HTA786463 ICV786452:ICW786463 IMR786452:IMS786463 IWN786452:IWO786463 JGJ786452:JGK786463 JQF786452:JQG786463 KAB786452:KAC786463 KJX786452:KJY786463 KTT786452:KTU786463 LDP786452:LDQ786463 LNL786452:LNM786463 LXH786452:LXI786463 MHD786452:MHE786463 MQZ786452:MRA786463 NAV786452:NAW786463 NKR786452:NKS786463 NUN786452:NUO786463 OEJ786452:OEK786463 OOF786452:OOG786463 OYB786452:OYC786463 PHX786452:PHY786463 PRT786452:PRU786463 QBP786452:QBQ786463 QLL786452:QLM786463 QVH786452:QVI786463 RFD786452:RFE786463 ROZ786452:RPA786463 RYV786452:RYW786463 SIR786452:SIS786463 SSN786452:SSO786463 TCJ786452:TCK786463 TMF786452:TMG786463 TWB786452:TWC786463 UFX786452:UFY786463 UPT786452:UPU786463 UZP786452:UZQ786463 VJL786452:VJM786463 VTH786452:VTI786463 WDD786452:WDE786463 WMZ786452:WNA786463 WWV786452:WWW786463 AN851988:AO851999 KJ851988:KK851999 UF851988:UG851999 AEB851988:AEC851999 ANX851988:ANY851999 AXT851988:AXU851999 BHP851988:BHQ851999 BRL851988:BRM851999 CBH851988:CBI851999 CLD851988:CLE851999 CUZ851988:CVA851999 DEV851988:DEW851999 DOR851988:DOS851999 DYN851988:DYO851999 EIJ851988:EIK851999 ESF851988:ESG851999 FCB851988:FCC851999 FLX851988:FLY851999 FVT851988:FVU851999 GFP851988:GFQ851999 GPL851988:GPM851999 GZH851988:GZI851999 HJD851988:HJE851999 HSZ851988:HTA851999 ICV851988:ICW851999 IMR851988:IMS851999 IWN851988:IWO851999 JGJ851988:JGK851999 JQF851988:JQG851999 KAB851988:KAC851999 KJX851988:KJY851999 KTT851988:KTU851999 LDP851988:LDQ851999 LNL851988:LNM851999 LXH851988:LXI851999 MHD851988:MHE851999 MQZ851988:MRA851999 NAV851988:NAW851999 NKR851988:NKS851999 NUN851988:NUO851999 OEJ851988:OEK851999 OOF851988:OOG851999 OYB851988:OYC851999 PHX851988:PHY851999 PRT851988:PRU851999 QBP851988:QBQ851999 QLL851988:QLM851999 QVH851988:QVI851999 RFD851988:RFE851999 ROZ851988:RPA851999 RYV851988:RYW851999 SIR851988:SIS851999 SSN851988:SSO851999 TCJ851988:TCK851999 TMF851988:TMG851999 TWB851988:TWC851999 UFX851988:UFY851999 UPT851988:UPU851999 UZP851988:UZQ851999 VJL851988:VJM851999 VTH851988:VTI851999 WDD851988:WDE851999 WMZ851988:WNA851999 WWV851988:WWW851999 AN917524:AO917535 KJ917524:KK917535 UF917524:UG917535 AEB917524:AEC917535 ANX917524:ANY917535 AXT917524:AXU917535 BHP917524:BHQ917535 BRL917524:BRM917535 CBH917524:CBI917535 CLD917524:CLE917535 CUZ917524:CVA917535 DEV917524:DEW917535 DOR917524:DOS917535 DYN917524:DYO917535 EIJ917524:EIK917535 ESF917524:ESG917535 FCB917524:FCC917535 FLX917524:FLY917535 FVT917524:FVU917535 GFP917524:GFQ917535 GPL917524:GPM917535 GZH917524:GZI917535 HJD917524:HJE917535 HSZ917524:HTA917535 ICV917524:ICW917535 IMR917524:IMS917535 IWN917524:IWO917535 JGJ917524:JGK917535 JQF917524:JQG917535 KAB917524:KAC917535 KJX917524:KJY917535 KTT917524:KTU917535 LDP917524:LDQ917535 LNL917524:LNM917535 LXH917524:LXI917535 MHD917524:MHE917535 MQZ917524:MRA917535 NAV917524:NAW917535 NKR917524:NKS917535 NUN917524:NUO917535 OEJ917524:OEK917535 OOF917524:OOG917535 OYB917524:OYC917535 PHX917524:PHY917535 PRT917524:PRU917535 QBP917524:QBQ917535 QLL917524:QLM917535 QVH917524:QVI917535 RFD917524:RFE917535 ROZ917524:RPA917535 RYV917524:RYW917535 SIR917524:SIS917535 SSN917524:SSO917535 TCJ917524:TCK917535 TMF917524:TMG917535 TWB917524:TWC917535 UFX917524:UFY917535 UPT917524:UPU917535 UZP917524:UZQ917535 VJL917524:VJM917535 VTH917524:VTI917535 WDD917524:WDE917535 WMZ917524:WNA917535 WWV917524:WWW917535 AN983060:AO983071 KJ983060:KK983071 UF983060:UG983071 AEB983060:AEC983071 ANX983060:ANY983071 AXT983060:AXU983071 BHP983060:BHQ983071 BRL983060:BRM983071 CBH983060:CBI983071 CLD983060:CLE983071 CUZ983060:CVA983071 DEV983060:DEW983071 DOR983060:DOS983071 DYN983060:DYO983071 EIJ983060:EIK983071 ESF983060:ESG983071 FCB983060:FCC983071 FLX983060:FLY983071 FVT983060:FVU983071 GFP983060:GFQ983071 GPL983060:GPM983071 GZH983060:GZI983071 HJD983060:HJE983071 HSZ983060:HTA983071 ICV983060:ICW983071 IMR983060:IMS983071 IWN983060:IWO983071 JGJ983060:JGK983071 JQF983060:JQG983071 KAB983060:KAC983071 KJX983060:KJY983071 KTT983060:KTU983071 LDP983060:LDQ983071 LNL983060:LNM983071 LXH983060:LXI983071 MHD983060:MHE983071 MQZ983060:MRA983071 NAV983060:NAW983071 NKR983060:NKS983071 NUN983060:NUO983071 OEJ983060:OEK983071 OOF983060:OOG983071 OYB983060:OYC983071 PHX983060:PHY983071 PRT983060:PRU983071 QBP983060:QBQ983071 QLL983060:QLM983071 QVH983060:QVI983071 RFD983060:RFE983071 ROZ983060:RPA983071 RYV983060:RYW983071 SIR983060:SIS983071 SSN983060:SSO983071 TCJ983060:TCK983071 TMF983060:TMG983071 TWB983060:TWC983071 UFX983060:UFY983071 UPT983060:UPU983071 UZP983060:UZQ983071 VJL983060:VJM983071 VTH983060:VTI983071 WDD983060:WDE983071 WMZ983060:WNA983071 WWV983060:WWW983071">
      <formula1>"×,○"</formula1>
    </dataValidation>
    <dataValidation type="list" allowBlank="1" showInputMessage="1" showErrorMessage="1" errorTitle="入力エラー" sqref="AN13 KJ13 UF13 AEB13 ANX13 AXT13 BHP13 BRL13 CBH13 CLD13 CUZ13 DEV13 DOR13 DYN13 EIJ13 ESF13 FCB13 FLX13 FVT13 GFP13 GPL13 GZH13 HJD13 HSZ13 ICV13 IMR13 IWN13 JGJ13 JQF13 KAB13 KJX13 KTT13 LDP13 LNL13 LXH13 MHD13 MQZ13 NAV13 NKR13 NUN13 OEJ13 OOF13 OYB13 PHX13 PRT13 QBP13 QLL13 QVH13 RFD13 ROZ13 RYV13 SIR13 SSN13 TCJ13 TMF13 TWB13 UFX13 UPT13 UZP13 VJL13 VTH13 WDD13 WMZ13 WWV13 AN65549 KJ65549 UF65549 AEB65549 ANX65549 AXT65549 BHP65549 BRL65549 CBH65549 CLD65549 CUZ65549 DEV65549 DOR65549 DYN65549 EIJ65549 ESF65549 FCB65549 FLX65549 FVT65549 GFP65549 GPL65549 GZH65549 HJD65549 HSZ65549 ICV65549 IMR65549 IWN65549 JGJ65549 JQF65549 KAB65549 KJX65549 KTT65549 LDP65549 LNL65549 LXH65549 MHD65549 MQZ65549 NAV65549 NKR65549 NUN65549 OEJ65549 OOF65549 OYB65549 PHX65549 PRT65549 QBP65549 QLL65549 QVH65549 RFD65549 ROZ65549 RYV65549 SIR65549 SSN65549 TCJ65549 TMF65549 TWB65549 UFX65549 UPT65549 UZP65549 VJL65549 VTH65549 WDD65549 WMZ65549 WWV65549 AN131085 KJ131085 UF131085 AEB131085 ANX131085 AXT131085 BHP131085 BRL131085 CBH131085 CLD131085 CUZ131085 DEV131085 DOR131085 DYN131085 EIJ131085 ESF131085 FCB131085 FLX131085 FVT131085 GFP131085 GPL131085 GZH131085 HJD131085 HSZ131085 ICV131085 IMR131085 IWN131085 JGJ131085 JQF131085 KAB131085 KJX131085 KTT131085 LDP131085 LNL131085 LXH131085 MHD131085 MQZ131085 NAV131085 NKR131085 NUN131085 OEJ131085 OOF131085 OYB131085 PHX131085 PRT131085 QBP131085 QLL131085 QVH131085 RFD131085 ROZ131085 RYV131085 SIR131085 SSN131085 TCJ131085 TMF131085 TWB131085 UFX131085 UPT131085 UZP131085 VJL131085 VTH131085 WDD131085 WMZ131085 WWV131085 AN196621 KJ196621 UF196621 AEB196621 ANX196621 AXT196621 BHP196621 BRL196621 CBH196621 CLD196621 CUZ196621 DEV196621 DOR196621 DYN196621 EIJ196621 ESF196621 FCB196621 FLX196621 FVT196621 GFP196621 GPL196621 GZH196621 HJD196621 HSZ196621 ICV196621 IMR196621 IWN196621 JGJ196621 JQF196621 KAB196621 KJX196621 KTT196621 LDP196621 LNL196621 LXH196621 MHD196621 MQZ196621 NAV196621 NKR196621 NUN196621 OEJ196621 OOF196621 OYB196621 PHX196621 PRT196621 QBP196621 QLL196621 QVH196621 RFD196621 ROZ196621 RYV196621 SIR196621 SSN196621 TCJ196621 TMF196621 TWB196621 UFX196621 UPT196621 UZP196621 VJL196621 VTH196621 WDD196621 WMZ196621 WWV196621 AN262157 KJ262157 UF262157 AEB262157 ANX262157 AXT262157 BHP262157 BRL262157 CBH262157 CLD262157 CUZ262157 DEV262157 DOR262157 DYN262157 EIJ262157 ESF262157 FCB262157 FLX262157 FVT262157 GFP262157 GPL262157 GZH262157 HJD262157 HSZ262157 ICV262157 IMR262157 IWN262157 JGJ262157 JQF262157 KAB262157 KJX262157 KTT262157 LDP262157 LNL262157 LXH262157 MHD262157 MQZ262157 NAV262157 NKR262157 NUN262157 OEJ262157 OOF262157 OYB262157 PHX262157 PRT262157 QBP262157 QLL262157 QVH262157 RFD262157 ROZ262157 RYV262157 SIR262157 SSN262157 TCJ262157 TMF262157 TWB262157 UFX262157 UPT262157 UZP262157 VJL262157 VTH262157 WDD262157 WMZ262157 WWV262157 AN327693 KJ327693 UF327693 AEB327693 ANX327693 AXT327693 BHP327693 BRL327693 CBH327693 CLD327693 CUZ327693 DEV327693 DOR327693 DYN327693 EIJ327693 ESF327693 FCB327693 FLX327693 FVT327693 GFP327693 GPL327693 GZH327693 HJD327693 HSZ327693 ICV327693 IMR327693 IWN327693 JGJ327693 JQF327693 KAB327693 KJX327693 KTT327693 LDP327693 LNL327693 LXH327693 MHD327693 MQZ327693 NAV327693 NKR327693 NUN327693 OEJ327693 OOF327693 OYB327693 PHX327693 PRT327693 QBP327693 QLL327693 QVH327693 RFD327693 ROZ327693 RYV327693 SIR327693 SSN327693 TCJ327693 TMF327693 TWB327693 UFX327693 UPT327693 UZP327693 VJL327693 VTH327693 WDD327693 WMZ327693 WWV327693 AN393229 KJ393229 UF393229 AEB393229 ANX393229 AXT393229 BHP393229 BRL393229 CBH393229 CLD393229 CUZ393229 DEV393229 DOR393229 DYN393229 EIJ393229 ESF393229 FCB393229 FLX393229 FVT393229 GFP393229 GPL393229 GZH393229 HJD393229 HSZ393229 ICV393229 IMR393229 IWN393229 JGJ393229 JQF393229 KAB393229 KJX393229 KTT393229 LDP393229 LNL393229 LXH393229 MHD393229 MQZ393229 NAV393229 NKR393229 NUN393229 OEJ393229 OOF393229 OYB393229 PHX393229 PRT393229 QBP393229 QLL393229 QVH393229 RFD393229 ROZ393229 RYV393229 SIR393229 SSN393229 TCJ393229 TMF393229 TWB393229 UFX393229 UPT393229 UZP393229 VJL393229 VTH393229 WDD393229 WMZ393229 WWV393229 AN458765 KJ458765 UF458765 AEB458765 ANX458765 AXT458765 BHP458765 BRL458765 CBH458765 CLD458765 CUZ458765 DEV458765 DOR458765 DYN458765 EIJ458765 ESF458765 FCB458765 FLX458765 FVT458765 GFP458765 GPL458765 GZH458765 HJD458765 HSZ458765 ICV458765 IMR458765 IWN458765 JGJ458765 JQF458765 KAB458765 KJX458765 KTT458765 LDP458765 LNL458765 LXH458765 MHD458765 MQZ458765 NAV458765 NKR458765 NUN458765 OEJ458765 OOF458765 OYB458765 PHX458765 PRT458765 QBP458765 QLL458765 QVH458765 RFD458765 ROZ458765 RYV458765 SIR458765 SSN458765 TCJ458765 TMF458765 TWB458765 UFX458765 UPT458765 UZP458765 VJL458765 VTH458765 WDD458765 WMZ458765 WWV458765 AN524301 KJ524301 UF524301 AEB524301 ANX524301 AXT524301 BHP524301 BRL524301 CBH524301 CLD524301 CUZ524301 DEV524301 DOR524301 DYN524301 EIJ524301 ESF524301 FCB524301 FLX524301 FVT524301 GFP524301 GPL524301 GZH524301 HJD524301 HSZ524301 ICV524301 IMR524301 IWN524301 JGJ524301 JQF524301 KAB524301 KJX524301 KTT524301 LDP524301 LNL524301 LXH524301 MHD524301 MQZ524301 NAV524301 NKR524301 NUN524301 OEJ524301 OOF524301 OYB524301 PHX524301 PRT524301 QBP524301 QLL524301 QVH524301 RFD524301 ROZ524301 RYV524301 SIR524301 SSN524301 TCJ524301 TMF524301 TWB524301 UFX524301 UPT524301 UZP524301 VJL524301 VTH524301 WDD524301 WMZ524301 WWV524301 AN589837 KJ589837 UF589837 AEB589837 ANX589837 AXT589837 BHP589837 BRL589837 CBH589837 CLD589837 CUZ589837 DEV589837 DOR589837 DYN589837 EIJ589837 ESF589837 FCB589837 FLX589837 FVT589837 GFP589837 GPL589837 GZH589837 HJD589837 HSZ589837 ICV589837 IMR589837 IWN589837 JGJ589837 JQF589837 KAB589837 KJX589837 KTT589837 LDP589837 LNL589837 LXH589837 MHD589837 MQZ589837 NAV589837 NKR589837 NUN589837 OEJ589837 OOF589837 OYB589837 PHX589837 PRT589837 QBP589837 QLL589837 QVH589837 RFD589837 ROZ589837 RYV589837 SIR589837 SSN589837 TCJ589837 TMF589837 TWB589837 UFX589837 UPT589837 UZP589837 VJL589837 VTH589837 WDD589837 WMZ589837 WWV589837 AN655373 KJ655373 UF655373 AEB655373 ANX655373 AXT655373 BHP655373 BRL655373 CBH655373 CLD655373 CUZ655373 DEV655373 DOR655373 DYN655373 EIJ655373 ESF655373 FCB655373 FLX655373 FVT655373 GFP655373 GPL655373 GZH655373 HJD655373 HSZ655373 ICV655373 IMR655373 IWN655373 JGJ655373 JQF655373 KAB655373 KJX655373 KTT655373 LDP655373 LNL655373 LXH655373 MHD655373 MQZ655373 NAV655373 NKR655373 NUN655373 OEJ655373 OOF655373 OYB655373 PHX655373 PRT655373 QBP655373 QLL655373 QVH655373 RFD655373 ROZ655373 RYV655373 SIR655373 SSN655373 TCJ655373 TMF655373 TWB655373 UFX655373 UPT655373 UZP655373 VJL655373 VTH655373 WDD655373 WMZ655373 WWV655373 AN720909 KJ720909 UF720909 AEB720909 ANX720909 AXT720909 BHP720909 BRL720909 CBH720909 CLD720909 CUZ720909 DEV720909 DOR720909 DYN720909 EIJ720909 ESF720909 FCB720909 FLX720909 FVT720909 GFP720909 GPL720909 GZH720909 HJD720909 HSZ720909 ICV720909 IMR720909 IWN720909 JGJ720909 JQF720909 KAB720909 KJX720909 KTT720909 LDP720909 LNL720909 LXH720909 MHD720909 MQZ720909 NAV720909 NKR720909 NUN720909 OEJ720909 OOF720909 OYB720909 PHX720909 PRT720909 QBP720909 QLL720909 QVH720909 RFD720909 ROZ720909 RYV720909 SIR720909 SSN720909 TCJ720909 TMF720909 TWB720909 UFX720909 UPT720909 UZP720909 VJL720909 VTH720909 WDD720909 WMZ720909 WWV720909 AN786445 KJ786445 UF786445 AEB786445 ANX786445 AXT786445 BHP786445 BRL786445 CBH786445 CLD786445 CUZ786445 DEV786445 DOR786445 DYN786445 EIJ786445 ESF786445 FCB786445 FLX786445 FVT786445 GFP786445 GPL786445 GZH786445 HJD786445 HSZ786445 ICV786445 IMR786445 IWN786445 JGJ786445 JQF786445 KAB786445 KJX786445 KTT786445 LDP786445 LNL786445 LXH786445 MHD786445 MQZ786445 NAV786445 NKR786445 NUN786445 OEJ786445 OOF786445 OYB786445 PHX786445 PRT786445 QBP786445 QLL786445 QVH786445 RFD786445 ROZ786445 RYV786445 SIR786445 SSN786445 TCJ786445 TMF786445 TWB786445 UFX786445 UPT786445 UZP786445 VJL786445 VTH786445 WDD786445 WMZ786445 WWV786445 AN851981 KJ851981 UF851981 AEB851981 ANX851981 AXT851981 BHP851981 BRL851981 CBH851981 CLD851981 CUZ851981 DEV851981 DOR851981 DYN851981 EIJ851981 ESF851981 FCB851981 FLX851981 FVT851981 GFP851981 GPL851981 GZH851981 HJD851981 HSZ851981 ICV851981 IMR851981 IWN851981 JGJ851981 JQF851981 KAB851981 KJX851981 KTT851981 LDP851981 LNL851981 LXH851981 MHD851981 MQZ851981 NAV851981 NKR851981 NUN851981 OEJ851981 OOF851981 OYB851981 PHX851981 PRT851981 QBP851981 QLL851981 QVH851981 RFD851981 ROZ851981 RYV851981 SIR851981 SSN851981 TCJ851981 TMF851981 TWB851981 UFX851981 UPT851981 UZP851981 VJL851981 VTH851981 WDD851981 WMZ851981 WWV851981 AN917517 KJ917517 UF917517 AEB917517 ANX917517 AXT917517 BHP917517 BRL917517 CBH917517 CLD917517 CUZ917517 DEV917517 DOR917517 DYN917517 EIJ917517 ESF917517 FCB917517 FLX917517 FVT917517 GFP917517 GPL917517 GZH917517 HJD917517 HSZ917517 ICV917517 IMR917517 IWN917517 JGJ917517 JQF917517 KAB917517 KJX917517 KTT917517 LDP917517 LNL917517 LXH917517 MHD917517 MQZ917517 NAV917517 NKR917517 NUN917517 OEJ917517 OOF917517 OYB917517 PHX917517 PRT917517 QBP917517 QLL917517 QVH917517 RFD917517 ROZ917517 RYV917517 SIR917517 SSN917517 TCJ917517 TMF917517 TWB917517 UFX917517 UPT917517 UZP917517 VJL917517 VTH917517 WDD917517 WMZ917517 WWV917517 AN983053 KJ983053 UF983053 AEB983053 ANX983053 AXT983053 BHP983053 BRL983053 CBH983053 CLD983053 CUZ983053 DEV983053 DOR983053 DYN983053 EIJ983053 ESF983053 FCB983053 FLX983053 FVT983053 GFP983053 GPL983053 GZH983053 HJD983053 HSZ983053 ICV983053 IMR983053 IWN983053 JGJ983053 JQF983053 KAB983053 KJX983053 KTT983053 LDP983053 LNL983053 LXH983053 MHD983053 MQZ983053 NAV983053 NKR983053 NUN983053 OEJ983053 OOF983053 OYB983053 PHX983053 PRT983053 QBP983053 QLL983053 QVH983053 RFD983053 ROZ983053 RYV983053 SIR983053 SSN983053 TCJ983053 TMF983053 TWB983053 UFX983053 UPT983053 UZP983053 VJL983053 VTH983053 WDD983053 WMZ983053 WWV983053 AH13 KD13 TZ13 ADV13 ANR13 AXN13 BHJ13 BRF13 CBB13 CKX13 CUT13 DEP13 DOL13 DYH13 EID13 ERZ13 FBV13 FLR13 FVN13 GFJ13 GPF13 GZB13 HIX13 HST13 ICP13 IML13 IWH13 JGD13 JPZ13 JZV13 KJR13 KTN13 LDJ13 LNF13 LXB13 MGX13 MQT13 NAP13 NKL13 NUH13 OED13 ONZ13 OXV13 PHR13 PRN13 QBJ13 QLF13 QVB13 REX13 ROT13 RYP13 SIL13 SSH13 TCD13 TLZ13 TVV13 UFR13 UPN13 UZJ13 VJF13 VTB13 WCX13 WMT13 WWP13 AH65549 KD65549 TZ65549 ADV65549 ANR65549 AXN65549 BHJ65549 BRF65549 CBB65549 CKX65549 CUT65549 DEP65549 DOL65549 DYH65549 EID65549 ERZ65549 FBV65549 FLR65549 FVN65549 GFJ65549 GPF65549 GZB65549 HIX65549 HST65549 ICP65549 IML65549 IWH65549 JGD65549 JPZ65549 JZV65549 KJR65549 KTN65549 LDJ65549 LNF65549 LXB65549 MGX65549 MQT65549 NAP65549 NKL65549 NUH65549 OED65549 ONZ65549 OXV65549 PHR65549 PRN65549 QBJ65549 QLF65549 QVB65549 REX65549 ROT65549 RYP65549 SIL65549 SSH65549 TCD65549 TLZ65549 TVV65549 UFR65549 UPN65549 UZJ65549 VJF65549 VTB65549 WCX65549 WMT65549 WWP65549 AH131085 KD131085 TZ131085 ADV131085 ANR131085 AXN131085 BHJ131085 BRF131085 CBB131085 CKX131085 CUT131085 DEP131085 DOL131085 DYH131085 EID131085 ERZ131085 FBV131085 FLR131085 FVN131085 GFJ131085 GPF131085 GZB131085 HIX131085 HST131085 ICP131085 IML131085 IWH131085 JGD131085 JPZ131085 JZV131085 KJR131085 KTN131085 LDJ131085 LNF131085 LXB131085 MGX131085 MQT131085 NAP131085 NKL131085 NUH131085 OED131085 ONZ131085 OXV131085 PHR131085 PRN131085 QBJ131085 QLF131085 QVB131085 REX131085 ROT131085 RYP131085 SIL131085 SSH131085 TCD131085 TLZ131085 TVV131085 UFR131085 UPN131085 UZJ131085 VJF131085 VTB131085 WCX131085 WMT131085 WWP131085 AH196621 KD196621 TZ196621 ADV196621 ANR196621 AXN196621 BHJ196621 BRF196621 CBB196621 CKX196621 CUT196621 DEP196621 DOL196621 DYH196621 EID196621 ERZ196621 FBV196621 FLR196621 FVN196621 GFJ196621 GPF196621 GZB196621 HIX196621 HST196621 ICP196621 IML196621 IWH196621 JGD196621 JPZ196621 JZV196621 KJR196621 KTN196621 LDJ196621 LNF196621 LXB196621 MGX196621 MQT196621 NAP196621 NKL196621 NUH196621 OED196621 ONZ196621 OXV196621 PHR196621 PRN196621 QBJ196621 QLF196621 QVB196621 REX196621 ROT196621 RYP196621 SIL196621 SSH196621 TCD196621 TLZ196621 TVV196621 UFR196621 UPN196621 UZJ196621 VJF196621 VTB196621 WCX196621 WMT196621 WWP196621 AH262157 KD262157 TZ262157 ADV262157 ANR262157 AXN262157 BHJ262157 BRF262157 CBB262157 CKX262157 CUT262157 DEP262157 DOL262157 DYH262157 EID262157 ERZ262157 FBV262157 FLR262157 FVN262157 GFJ262157 GPF262157 GZB262157 HIX262157 HST262157 ICP262157 IML262157 IWH262157 JGD262157 JPZ262157 JZV262157 KJR262157 KTN262157 LDJ262157 LNF262157 LXB262157 MGX262157 MQT262157 NAP262157 NKL262157 NUH262157 OED262157 ONZ262157 OXV262157 PHR262157 PRN262157 QBJ262157 QLF262157 QVB262157 REX262157 ROT262157 RYP262157 SIL262157 SSH262157 TCD262157 TLZ262157 TVV262157 UFR262157 UPN262157 UZJ262157 VJF262157 VTB262157 WCX262157 WMT262157 WWP262157 AH327693 KD327693 TZ327693 ADV327693 ANR327693 AXN327693 BHJ327693 BRF327693 CBB327693 CKX327693 CUT327693 DEP327693 DOL327693 DYH327693 EID327693 ERZ327693 FBV327693 FLR327693 FVN327693 GFJ327693 GPF327693 GZB327693 HIX327693 HST327693 ICP327693 IML327693 IWH327693 JGD327693 JPZ327693 JZV327693 KJR327693 KTN327693 LDJ327693 LNF327693 LXB327693 MGX327693 MQT327693 NAP327693 NKL327693 NUH327693 OED327693 ONZ327693 OXV327693 PHR327693 PRN327693 QBJ327693 QLF327693 QVB327693 REX327693 ROT327693 RYP327693 SIL327693 SSH327693 TCD327693 TLZ327693 TVV327693 UFR327693 UPN327693 UZJ327693 VJF327693 VTB327693 WCX327693 WMT327693 WWP327693 AH393229 KD393229 TZ393229 ADV393229 ANR393229 AXN393229 BHJ393229 BRF393229 CBB393229 CKX393229 CUT393229 DEP393229 DOL393229 DYH393229 EID393229 ERZ393229 FBV393229 FLR393229 FVN393229 GFJ393229 GPF393229 GZB393229 HIX393229 HST393229 ICP393229 IML393229 IWH393229 JGD393229 JPZ393229 JZV393229 KJR393229 KTN393229 LDJ393229 LNF393229 LXB393229 MGX393229 MQT393229 NAP393229 NKL393229 NUH393229 OED393229 ONZ393229 OXV393229 PHR393229 PRN393229 QBJ393229 QLF393229 QVB393229 REX393229 ROT393229 RYP393229 SIL393229 SSH393229 TCD393229 TLZ393229 TVV393229 UFR393229 UPN393229 UZJ393229 VJF393229 VTB393229 WCX393229 WMT393229 WWP393229 AH458765 KD458765 TZ458765 ADV458765 ANR458765 AXN458765 BHJ458765 BRF458765 CBB458765 CKX458765 CUT458765 DEP458765 DOL458765 DYH458765 EID458765 ERZ458765 FBV458765 FLR458765 FVN458765 GFJ458765 GPF458765 GZB458765 HIX458765 HST458765 ICP458765 IML458765 IWH458765 JGD458765 JPZ458765 JZV458765 KJR458765 KTN458765 LDJ458765 LNF458765 LXB458765 MGX458765 MQT458765 NAP458765 NKL458765 NUH458765 OED458765 ONZ458765 OXV458765 PHR458765 PRN458765 QBJ458765 QLF458765 QVB458765 REX458765 ROT458765 RYP458765 SIL458765 SSH458765 TCD458765 TLZ458765 TVV458765 UFR458765 UPN458765 UZJ458765 VJF458765 VTB458765 WCX458765 WMT458765 WWP458765 AH524301 KD524301 TZ524301 ADV524301 ANR524301 AXN524301 BHJ524301 BRF524301 CBB524301 CKX524301 CUT524301 DEP524301 DOL524301 DYH524301 EID524301 ERZ524301 FBV524301 FLR524301 FVN524301 GFJ524301 GPF524301 GZB524301 HIX524301 HST524301 ICP524301 IML524301 IWH524301 JGD524301 JPZ524301 JZV524301 KJR524301 KTN524301 LDJ524301 LNF524301 LXB524301 MGX524301 MQT524301 NAP524301 NKL524301 NUH524301 OED524301 ONZ524301 OXV524301 PHR524301 PRN524301 QBJ524301 QLF524301 QVB524301 REX524301 ROT524301 RYP524301 SIL524301 SSH524301 TCD524301 TLZ524301 TVV524301 UFR524301 UPN524301 UZJ524301 VJF524301 VTB524301 WCX524301 WMT524301 WWP524301 AH589837 KD589837 TZ589837 ADV589837 ANR589837 AXN589837 BHJ589837 BRF589837 CBB589837 CKX589837 CUT589837 DEP589837 DOL589837 DYH589837 EID589837 ERZ589837 FBV589837 FLR589837 FVN589837 GFJ589837 GPF589837 GZB589837 HIX589837 HST589837 ICP589837 IML589837 IWH589837 JGD589837 JPZ589837 JZV589837 KJR589837 KTN589837 LDJ589837 LNF589837 LXB589837 MGX589837 MQT589837 NAP589837 NKL589837 NUH589837 OED589837 ONZ589837 OXV589837 PHR589837 PRN589837 QBJ589837 QLF589837 QVB589837 REX589837 ROT589837 RYP589837 SIL589837 SSH589837 TCD589837 TLZ589837 TVV589837 UFR589837 UPN589837 UZJ589837 VJF589837 VTB589837 WCX589837 WMT589837 WWP589837 AH655373 KD655373 TZ655373 ADV655373 ANR655373 AXN655373 BHJ655373 BRF655373 CBB655373 CKX655373 CUT655373 DEP655373 DOL655373 DYH655373 EID655373 ERZ655373 FBV655373 FLR655373 FVN655373 GFJ655373 GPF655373 GZB655373 HIX655373 HST655373 ICP655373 IML655373 IWH655373 JGD655373 JPZ655373 JZV655373 KJR655373 KTN655373 LDJ655373 LNF655373 LXB655373 MGX655373 MQT655373 NAP655373 NKL655373 NUH655373 OED655373 ONZ655373 OXV655373 PHR655373 PRN655373 QBJ655373 QLF655373 QVB655373 REX655373 ROT655373 RYP655373 SIL655373 SSH655373 TCD655373 TLZ655373 TVV655373 UFR655373 UPN655373 UZJ655373 VJF655373 VTB655373 WCX655373 WMT655373 WWP655373 AH720909 KD720909 TZ720909 ADV720909 ANR720909 AXN720909 BHJ720909 BRF720909 CBB720909 CKX720909 CUT720909 DEP720909 DOL720909 DYH720909 EID720909 ERZ720909 FBV720909 FLR720909 FVN720909 GFJ720909 GPF720909 GZB720909 HIX720909 HST720909 ICP720909 IML720909 IWH720909 JGD720909 JPZ720909 JZV720909 KJR720909 KTN720909 LDJ720909 LNF720909 LXB720909 MGX720909 MQT720909 NAP720909 NKL720909 NUH720909 OED720909 ONZ720909 OXV720909 PHR720909 PRN720909 QBJ720909 QLF720909 QVB720909 REX720909 ROT720909 RYP720909 SIL720909 SSH720909 TCD720909 TLZ720909 TVV720909 UFR720909 UPN720909 UZJ720909 VJF720909 VTB720909 WCX720909 WMT720909 WWP720909 AH786445 KD786445 TZ786445 ADV786445 ANR786445 AXN786445 BHJ786445 BRF786445 CBB786445 CKX786445 CUT786445 DEP786445 DOL786445 DYH786445 EID786445 ERZ786445 FBV786445 FLR786445 FVN786445 GFJ786445 GPF786445 GZB786445 HIX786445 HST786445 ICP786445 IML786445 IWH786445 JGD786445 JPZ786445 JZV786445 KJR786445 KTN786445 LDJ786445 LNF786445 LXB786445 MGX786445 MQT786445 NAP786445 NKL786445 NUH786445 OED786445 ONZ786445 OXV786445 PHR786445 PRN786445 QBJ786445 QLF786445 QVB786445 REX786445 ROT786445 RYP786445 SIL786445 SSH786445 TCD786445 TLZ786445 TVV786445 UFR786445 UPN786445 UZJ786445 VJF786445 VTB786445 WCX786445 WMT786445 WWP786445 AH851981 KD851981 TZ851981 ADV851981 ANR851981 AXN851981 BHJ851981 BRF851981 CBB851981 CKX851981 CUT851981 DEP851981 DOL851981 DYH851981 EID851981 ERZ851981 FBV851981 FLR851981 FVN851981 GFJ851981 GPF851981 GZB851981 HIX851981 HST851981 ICP851981 IML851981 IWH851981 JGD851981 JPZ851981 JZV851981 KJR851981 KTN851981 LDJ851981 LNF851981 LXB851981 MGX851981 MQT851981 NAP851981 NKL851981 NUH851981 OED851981 ONZ851981 OXV851981 PHR851981 PRN851981 QBJ851981 QLF851981 QVB851981 REX851981 ROT851981 RYP851981 SIL851981 SSH851981 TCD851981 TLZ851981 TVV851981 UFR851981 UPN851981 UZJ851981 VJF851981 VTB851981 WCX851981 WMT851981 WWP851981 AH917517 KD917517 TZ917517 ADV917517 ANR917517 AXN917517 BHJ917517 BRF917517 CBB917517 CKX917517 CUT917517 DEP917517 DOL917517 DYH917517 EID917517 ERZ917517 FBV917517 FLR917517 FVN917517 GFJ917517 GPF917517 GZB917517 HIX917517 HST917517 ICP917517 IML917517 IWH917517 JGD917517 JPZ917517 JZV917517 KJR917517 KTN917517 LDJ917517 LNF917517 LXB917517 MGX917517 MQT917517 NAP917517 NKL917517 NUH917517 OED917517 ONZ917517 OXV917517 PHR917517 PRN917517 QBJ917517 QLF917517 QVB917517 REX917517 ROT917517 RYP917517 SIL917517 SSH917517 TCD917517 TLZ917517 TVV917517 UFR917517 UPN917517 UZJ917517 VJF917517 VTB917517 WCX917517 WMT917517 WWP917517 AH983053 KD983053 TZ983053 ADV983053 ANR983053 AXN983053 BHJ983053 BRF983053 CBB983053 CKX983053 CUT983053 DEP983053 DOL983053 DYH983053 EID983053 ERZ983053 FBV983053 FLR983053 FVN983053 GFJ983053 GPF983053 GZB983053 HIX983053 HST983053 ICP983053 IML983053 IWH983053 JGD983053 JPZ983053 JZV983053 KJR983053 KTN983053 LDJ983053 LNF983053 LXB983053 MGX983053 MQT983053 NAP983053 NKL983053 NUH983053 OED983053 ONZ983053 OXV983053 PHR983053 PRN983053 QBJ983053 QLF983053 QVB983053 REX983053 ROT983053 RYP983053 SIL983053 SSH983053 TCD983053 TLZ983053 TVV983053 UFR983053 UPN983053 UZJ983053 VJF983053 VTB983053 WCX983053 WMT983053 WWP983053">
      <formula1>"　,○"</formula1>
    </dataValidation>
    <dataValidation type="list" allowBlank="1" showInputMessage="1" showErrorMessage="1" errorTitle="入力エラー" sqref="I2:K2 JE2:JG2 TA2:TC2 ACW2:ACY2 AMS2:AMU2 AWO2:AWQ2 BGK2:BGM2 BQG2:BQI2 CAC2:CAE2 CJY2:CKA2 CTU2:CTW2 DDQ2:DDS2 DNM2:DNO2 DXI2:DXK2 EHE2:EHG2 ERA2:ERC2 FAW2:FAY2 FKS2:FKU2 FUO2:FUQ2 GEK2:GEM2 GOG2:GOI2 GYC2:GYE2 HHY2:HIA2 HRU2:HRW2 IBQ2:IBS2 ILM2:ILO2 IVI2:IVK2 JFE2:JFG2 JPA2:JPC2 JYW2:JYY2 KIS2:KIU2 KSO2:KSQ2 LCK2:LCM2 LMG2:LMI2 LWC2:LWE2 MFY2:MGA2 MPU2:MPW2 MZQ2:MZS2 NJM2:NJO2 NTI2:NTK2 ODE2:ODG2 ONA2:ONC2 OWW2:OWY2 PGS2:PGU2 PQO2:PQQ2 QAK2:QAM2 QKG2:QKI2 QUC2:QUE2 RDY2:REA2 RNU2:RNW2 RXQ2:RXS2 SHM2:SHO2 SRI2:SRK2 TBE2:TBG2 TLA2:TLC2 TUW2:TUY2 UES2:UEU2 UOO2:UOQ2 UYK2:UYM2 VIG2:VII2 VSC2:VSE2 WBY2:WCA2 WLU2:WLW2 WVQ2:WVS2 I65538:K65538 JE65538:JG65538 TA65538:TC65538 ACW65538:ACY65538 AMS65538:AMU65538 AWO65538:AWQ65538 BGK65538:BGM65538 BQG65538:BQI65538 CAC65538:CAE65538 CJY65538:CKA65538 CTU65538:CTW65538 DDQ65538:DDS65538 DNM65538:DNO65538 DXI65538:DXK65538 EHE65538:EHG65538 ERA65538:ERC65538 FAW65538:FAY65538 FKS65538:FKU65538 FUO65538:FUQ65538 GEK65538:GEM65538 GOG65538:GOI65538 GYC65538:GYE65538 HHY65538:HIA65538 HRU65538:HRW65538 IBQ65538:IBS65538 ILM65538:ILO65538 IVI65538:IVK65538 JFE65538:JFG65538 JPA65538:JPC65538 JYW65538:JYY65538 KIS65538:KIU65538 KSO65538:KSQ65538 LCK65538:LCM65538 LMG65538:LMI65538 LWC65538:LWE65538 MFY65538:MGA65538 MPU65538:MPW65538 MZQ65538:MZS65538 NJM65538:NJO65538 NTI65538:NTK65538 ODE65538:ODG65538 ONA65538:ONC65538 OWW65538:OWY65538 PGS65538:PGU65538 PQO65538:PQQ65538 QAK65538:QAM65538 QKG65538:QKI65538 QUC65538:QUE65538 RDY65538:REA65538 RNU65538:RNW65538 RXQ65538:RXS65538 SHM65538:SHO65538 SRI65538:SRK65538 TBE65538:TBG65538 TLA65538:TLC65538 TUW65538:TUY65538 UES65538:UEU65538 UOO65538:UOQ65538 UYK65538:UYM65538 VIG65538:VII65538 VSC65538:VSE65538 WBY65538:WCA65538 WLU65538:WLW65538 WVQ65538:WVS65538 I131074:K131074 JE131074:JG131074 TA131074:TC131074 ACW131074:ACY131074 AMS131074:AMU131074 AWO131074:AWQ131074 BGK131074:BGM131074 BQG131074:BQI131074 CAC131074:CAE131074 CJY131074:CKA131074 CTU131074:CTW131074 DDQ131074:DDS131074 DNM131074:DNO131074 DXI131074:DXK131074 EHE131074:EHG131074 ERA131074:ERC131074 FAW131074:FAY131074 FKS131074:FKU131074 FUO131074:FUQ131074 GEK131074:GEM131074 GOG131074:GOI131074 GYC131074:GYE131074 HHY131074:HIA131074 HRU131074:HRW131074 IBQ131074:IBS131074 ILM131074:ILO131074 IVI131074:IVK131074 JFE131074:JFG131074 JPA131074:JPC131074 JYW131074:JYY131074 KIS131074:KIU131074 KSO131074:KSQ131074 LCK131074:LCM131074 LMG131074:LMI131074 LWC131074:LWE131074 MFY131074:MGA131074 MPU131074:MPW131074 MZQ131074:MZS131074 NJM131074:NJO131074 NTI131074:NTK131074 ODE131074:ODG131074 ONA131074:ONC131074 OWW131074:OWY131074 PGS131074:PGU131074 PQO131074:PQQ131074 QAK131074:QAM131074 QKG131074:QKI131074 QUC131074:QUE131074 RDY131074:REA131074 RNU131074:RNW131074 RXQ131074:RXS131074 SHM131074:SHO131074 SRI131074:SRK131074 TBE131074:TBG131074 TLA131074:TLC131074 TUW131074:TUY131074 UES131074:UEU131074 UOO131074:UOQ131074 UYK131074:UYM131074 VIG131074:VII131074 VSC131074:VSE131074 WBY131074:WCA131074 WLU131074:WLW131074 WVQ131074:WVS131074 I196610:K196610 JE196610:JG196610 TA196610:TC196610 ACW196610:ACY196610 AMS196610:AMU196610 AWO196610:AWQ196610 BGK196610:BGM196610 BQG196610:BQI196610 CAC196610:CAE196610 CJY196610:CKA196610 CTU196610:CTW196610 DDQ196610:DDS196610 DNM196610:DNO196610 DXI196610:DXK196610 EHE196610:EHG196610 ERA196610:ERC196610 FAW196610:FAY196610 FKS196610:FKU196610 FUO196610:FUQ196610 GEK196610:GEM196610 GOG196610:GOI196610 GYC196610:GYE196610 HHY196610:HIA196610 HRU196610:HRW196610 IBQ196610:IBS196610 ILM196610:ILO196610 IVI196610:IVK196610 JFE196610:JFG196610 JPA196610:JPC196610 JYW196610:JYY196610 KIS196610:KIU196610 KSO196610:KSQ196610 LCK196610:LCM196610 LMG196610:LMI196610 LWC196610:LWE196610 MFY196610:MGA196610 MPU196610:MPW196610 MZQ196610:MZS196610 NJM196610:NJO196610 NTI196610:NTK196610 ODE196610:ODG196610 ONA196610:ONC196610 OWW196610:OWY196610 PGS196610:PGU196610 PQO196610:PQQ196610 QAK196610:QAM196610 QKG196610:QKI196610 QUC196610:QUE196610 RDY196610:REA196610 RNU196610:RNW196610 RXQ196610:RXS196610 SHM196610:SHO196610 SRI196610:SRK196610 TBE196610:TBG196610 TLA196610:TLC196610 TUW196610:TUY196610 UES196610:UEU196610 UOO196610:UOQ196610 UYK196610:UYM196610 VIG196610:VII196610 VSC196610:VSE196610 WBY196610:WCA196610 WLU196610:WLW196610 WVQ196610:WVS196610 I262146:K262146 JE262146:JG262146 TA262146:TC262146 ACW262146:ACY262146 AMS262146:AMU262146 AWO262146:AWQ262146 BGK262146:BGM262146 BQG262146:BQI262146 CAC262146:CAE262146 CJY262146:CKA262146 CTU262146:CTW262146 DDQ262146:DDS262146 DNM262146:DNO262146 DXI262146:DXK262146 EHE262146:EHG262146 ERA262146:ERC262146 FAW262146:FAY262146 FKS262146:FKU262146 FUO262146:FUQ262146 GEK262146:GEM262146 GOG262146:GOI262146 GYC262146:GYE262146 HHY262146:HIA262146 HRU262146:HRW262146 IBQ262146:IBS262146 ILM262146:ILO262146 IVI262146:IVK262146 JFE262146:JFG262146 JPA262146:JPC262146 JYW262146:JYY262146 KIS262146:KIU262146 KSO262146:KSQ262146 LCK262146:LCM262146 LMG262146:LMI262146 LWC262146:LWE262146 MFY262146:MGA262146 MPU262146:MPW262146 MZQ262146:MZS262146 NJM262146:NJO262146 NTI262146:NTK262146 ODE262146:ODG262146 ONA262146:ONC262146 OWW262146:OWY262146 PGS262146:PGU262146 PQO262146:PQQ262146 QAK262146:QAM262146 QKG262146:QKI262146 QUC262146:QUE262146 RDY262146:REA262146 RNU262146:RNW262146 RXQ262146:RXS262146 SHM262146:SHO262146 SRI262146:SRK262146 TBE262146:TBG262146 TLA262146:TLC262146 TUW262146:TUY262146 UES262146:UEU262146 UOO262146:UOQ262146 UYK262146:UYM262146 VIG262146:VII262146 VSC262146:VSE262146 WBY262146:WCA262146 WLU262146:WLW262146 WVQ262146:WVS262146 I327682:K327682 JE327682:JG327682 TA327682:TC327682 ACW327682:ACY327682 AMS327682:AMU327682 AWO327682:AWQ327682 BGK327682:BGM327682 BQG327682:BQI327682 CAC327682:CAE327682 CJY327682:CKA327682 CTU327682:CTW327682 DDQ327682:DDS327682 DNM327682:DNO327682 DXI327682:DXK327682 EHE327682:EHG327682 ERA327682:ERC327682 FAW327682:FAY327682 FKS327682:FKU327682 FUO327682:FUQ327682 GEK327682:GEM327682 GOG327682:GOI327682 GYC327682:GYE327682 HHY327682:HIA327682 HRU327682:HRW327682 IBQ327682:IBS327682 ILM327682:ILO327682 IVI327682:IVK327682 JFE327682:JFG327682 JPA327682:JPC327682 JYW327682:JYY327682 KIS327682:KIU327682 KSO327682:KSQ327682 LCK327682:LCM327682 LMG327682:LMI327682 LWC327682:LWE327682 MFY327682:MGA327682 MPU327682:MPW327682 MZQ327682:MZS327682 NJM327682:NJO327682 NTI327682:NTK327682 ODE327682:ODG327682 ONA327682:ONC327682 OWW327682:OWY327682 PGS327682:PGU327682 PQO327682:PQQ327682 QAK327682:QAM327682 QKG327682:QKI327682 QUC327682:QUE327682 RDY327682:REA327682 RNU327682:RNW327682 RXQ327682:RXS327682 SHM327682:SHO327682 SRI327682:SRK327682 TBE327682:TBG327682 TLA327682:TLC327682 TUW327682:TUY327682 UES327682:UEU327682 UOO327682:UOQ327682 UYK327682:UYM327682 VIG327682:VII327682 VSC327682:VSE327682 WBY327682:WCA327682 WLU327682:WLW327682 WVQ327682:WVS327682 I393218:K393218 JE393218:JG393218 TA393218:TC393218 ACW393218:ACY393218 AMS393218:AMU393218 AWO393218:AWQ393218 BGK393218:BGM393218 BQG393218:BQI393218 CAC393218:CAE393218 CJY393218:CKA393218 CTU393218:CTW393218 DDQ393218:DDS393218 DNM393218:DNO393218 DXI393218:DXK393218 EHE393218:EHG393218 ERA393218:ERC393218 FAW393218:FAY393218 FKS393218:FKU393218 FUO393218:FUQ393218 GEK393218:GEM393218 GOG393218:GOI393218 GYC393218:GYE393218 HHY393218:HIA393218 HRU393218:HRW393218 IBQ393218:IBS393218 ILM393218:ILO393218 IVI393218:IVK393218 JFE393218:JFG393218 JPA393218:JPC393218 JYW393218:JYY393218 KIS393218:KIU393218 KSO393218:KSQ393218 LCK393218:LCM393218 LMG393218:LMI393218 LWC393218:LWE393218 MFY393218:MGA393218 MPU393218:MPW393218 MZQ393218:MZS393218 NJM393218:NJO393218 NTI393218:NTK393218 ODE393218:ODG393218 ONA393218:ONC393218 OWW393218:OWY393218 PGS393218:PGU393218 PQO393218:PQQ393218 QAK393218:QAM393218 QKG393218:QKI393218 QUC393218:QUE393218 RDY393218:REA393218 RNU393218:RNW393218 RXQ393218:RXS393218 SHM393218:SHO393218 SRI393218:SRK393218 TBE393218:TBG393218 TLA393218:TLC393218 TUW393218:TUY393218 UES393218:UEU393218 UOO393218:UOQ393218 UYK393218:UYM393218 VIG393218:VII393218 VSC393218:VSE393218 WBY393218:WCA393218 WLU393218:WLW393218 WVQ393218:WVS393218 I458754:K458754 JE458754:JG458754 TA458754:TC458754 ACW458754:ACY458754 AMS458754:AMU458754 AWO458754:AWQ458754 BGK458754:BGM458754 BQG458754:BQI458754 CAC458754:CAE458754 CJY458754:CKA458754 CTU458754:CTW458754 DDQ458754:DDS458754 DNM458754:DNO458754 DXI458754:DXK458754 EHE458754:EHG458754 ERA458754:ERC458754 FAW458754:FAY458754 FKS458754:FKU458754 FUO458754:FUQ458754 GEK458754:GEM458754 GOG458754:GOI458754 GYC458754:GYE458754 HHY458754:HIA458754 HRU458754:HRW458754 IBQ458754:IBS458754 ILM458754:ILO458754 IVI458754:IVK458754 JFE458754:JFG458754 JPA458754:JPC458754 JYW458754:JYY458754 KIS458754:KIU458754 KSO458754:KSQ458754 LCK458754:LCM458754 LMG458754:LMI458754 LWC458754:LWE458754 MFY458754:MGA458754 MPU458754:MPW458754 MZQ458754:MZS458754 NJM458754:NJO458754 NTI458754:NTK458754 ODE458754:ODG458754 ONA458754:ONC458754 OWW458754:OWY458754 PGS458754:PGU458754 PQO458754:PQQ458754 QAK458754:QAM458754 QKG458754:QKI458754 QUC458754:QUE458754 RDY458754:REA458754 RNU458754:RNW458754 RXQ458754:RXS458754 SHM458754:SHO458754 SRI458754:SRK458754 TBE458754:TBG458754 TLA458754:TLC458754 TUW458754:TUY458754 UES458754:UEU458754 UOO458754:UOQ458754 UYK458754:UYM458754 VIG458754:VII458754 VSC458754:VSE458754 WBY458754:WCA458754 WLU458754:WLW458754 WVQ458754:WVS458754 I524290:K524290 JE524290:JG524290 TA524290:TC524290 ACW524290:ACY524290 AMS524290:AMU524290 AWO524290:AWQ524290 BGK524290:BGM524290 BQG524290:BQI524290 CAC524290:CAE524290 CJY524290:CKA524290 CTU524290:CTW524290 DDQ524290:DDS524290 DNM524290:DNO524290 DXI524290:DXK524290 EHE524290:EHG524290 ERA524290:ERC524290 FAW524290:FAY524290 FKS524290:FKU524290 FUO524290:FUQ524290 GEK524290:GEM524290 GOG524290:GOI524290 GYC524290:GYE524290 HHY524290:HIA524290 HRU524290:HRW524290 IBQ524290:IBS524290 ILM524290:ILO524290 IVI524290:IVK524290 JFE524290:JFG524290 JPA524290:JPC524290 JYW524290:JYY524290 KIS524290:KIU524290 KSO524290:KSQ524290 LCK524290:LCM524290 LMG524290:LMI524290 LWC524290:LWE524290 MFY524290:MGA524290 MPU524290:MPW524290 MZQ524290:MZS524290 NJM524290:NJO524290 NTI524290:NTK524290 ODE524290:ODG524290 ONA524290:ONC524290 OWW524290:OWY524290 PGS524290:PGU524290 PQO524290:PQQ524290 QAK524290:QAM524290 QKG524290:QKI524290 QUC524290:QUE524290 RDY524290:REA524290 RNU524290:RNW524290 RXQ524290:RXS524290 SHM524290:SHO524290 SRI524290:SRK524290 TBE524290:TBG524290 TLA524290:TLC524290 TUW524290:TUY524290 UES524290:UEU524290 UOO524290:UOQ524290 UYK524290:UYM524290 VIG524290:VII524290 VSC524290:VSE524290 WBY524290:WCA524290 WLU524290:WLW524290 WVQ524290:WVS524290 I589826:K589826 JE589826:JG589826 TA589826:TC589826 ACW589826:ACY589826 AMS589826:AMU589826 AWO589826:AWQ589826 BGK589826:BGM589826 BQG589826:BQI589826 CAC589826:CAE589826 CJY589826:CKA589826 CTU589826:CTW589826 DDQ589826:DDS589826 DNM589826:DNO589826 DXI589826:DXK589826 EHE589826:EHG589826 ERA589826:ERC589826 FAW589826:FAY589826 FKS589826:FKU589826 FUO589826:FUQ589826 GEK589826:GEM589826 GOG589826:GOI589826 GYC589826:GYE589826 HHY589826:HIA589826 HRU589826:HRW589826 IBQ589826:IBS589826 ILM589826:ILO589826 IVI589826:IVK589826 JFE589826:JFG589826 JPA589826:JPC589826 JYW589826:JYY589826 KIS589826:KIU589826 KSO589826:KSQ589826 LCK589826:LCM589826 LMG589826:LMI589826 LWC589826:LWE589826 MFY589826:MGA589826 MPU589826:MPW589826 MZQ589826:MZS589826 NJM589826:NJO589826 NTI589826:NTK589826 ODE589826:ODG589826 ONA589826:ONC589826 OWW589826:OWY589826 PGS589826:PGU589826 PQO589826:PQQ589826 QAK589826:QAM589826 QKG589826:QKI589826 QUC589826:QUE589826 RDY589826:REA589826 RNU589826:RNW589826 RXQ589826:RXS589826 SHM589826:SHO589826 SRI589826:SRK589826 TBE589826:TBG589826 TLA589826:TLC589826 TUW589826:TUY589826 UES589826:UEU589826 UOO589826:UOQ589826 UYK589826:UYM589826 VIG589826:VII589826 VSC589826:VSE589826 WBY589826:WCA589826 WLU589826:WLW589826 WVQ589826:WVS589826 I655362:K655362 JE655362:JG655362 TA655362:TC655362 ACW655362:ACY655362 AMS655362:AMU655362 AWO655362:AWQ655362 BGK655362:BGM655362 BQG655362:BQI655362 CAC655362:CAE655362 CJY655362:CKA655362 CTU655362:CTW655362 DDQ655362:DDS655362 DNM655362:DNO655362 DXI655362:DXK655362 EHE655362:EHG655362 ERA655362:ERC655362 FAW655362:FAY655362 FKS655362:FKU655362 FUO655362:FUQ655362 GEK655362:GEM655362 GOG655362:GOI655362 GYC655362:GYE655362 HHY655362:HIA655362 HRU655362:HRW655362 IBQ655362:IBS655362 ILM655362:ILO655362 IVI655362:IVK655362 JFE655362:JFG655362 JPA655362:JPC655362 JYW655362:JYY655362 KIS655362:KIU655362 KSO655362:KSQ655362 LCK655362:LCM655362 LMG655362:LMI655362 LWC655362:LWE655362 MFY655362:MGA655362 MPU655362:MPW655362 MZQ655362:MZS655362 NJM655362:NJO655362 NTI655362:NTK655362 ODE655362:ODG655362 ONA655362:ONC655362 OWW655362:OWY655362 PGS655362:PGU655362 PQO655362:PQQ655362 QAK655362:QAM655362 QKG655362:QKI655362 QUC655362:QUE655362 RDY655362:REA655362 RNU655362:RNW655362 RXQ655362:RXS655362 SHM655362:SHO655362 SRI655362:SRK655362 TBE655362:TBG655362 TLA655362:TLC655362 TUW655362:TUY655362 UES655362:UEU655362 UOO655362:UOQ655362 UYK655362:UYM655362 VIG655362:VII655362 VSC655362:VSE655362 WBY655362:WCA655362 WLU655362:WLW655362 WVQ655362:WVS655362 I720898:K720898 JE720898:JG720898 TA720898:TC720898 ACW720898:ACY720898 AMS720898:AMU720898 AWO720898:AWQ720898 BGK720898:BGM720898 BQG720898:BQI720898 CAC720898:CAE720898 CJY720898:CKA720898 CTU720898:CTW720898 DDQ720898:DDS720898 DNM720898:DNO720898 DXI720898:DXK720898 EHE720898:EHG720898 ERA720898:ERC720898 FAW720898:FAY720898 FKS720898:FKU720898 FUO720898:FUQ720898 GEK720898:GEM720898 GOG720898:GOI720898 GYC720898:GYE720898 HHY720898:HIA720898 HRU720898:HRW720898 IBQ720898:IBS720898 ILM720898:ILO720898 IVI720898:IVK720898 JFE720898:JFG720898 JPA720898:JPC720898 JYW720898:JYY720898 KIS720898:KIU720898 KSO720898:KSQ720898 LCK720898:LCM720898 LMG720898:LMI720898 LWC720898:LWE720898 MFY720898:MGA720898 MPU720898:MPW720898 MZQ720898:MZS720898 NJM720898:NJO720898 NTI720898:NTK720898 ODE720898:ODG720898 ONA720898:ONC720898 OWW720898:OWY720898 PGS720898:PGU720898 PQO720898:PQQ720898 QAK720898:QAM720898 QKG720898:QKI720898 QUC720898:QUE720898 RDY720898:REA720898 RNU720898:RNW720898 RXQ720898:RXS720898 SHM720898:SHO720898 SRI720898:SRK720898 TBE720898:TBG720898 TLA720898:TLC720898 TUW720898:TUY720898 UES720898:UEU720898 UOO720898:UOQ720898 UYK720898:UYM720898 VIG720898:VII720898 VSC720898:VSE720898 WBY720898:WCA720898 WLU720898:WLW720898 WVQ720898:WVS720898 I786434:K786434 JE786434:JG786434 TA786434:TC786434 ACW786434:ACY786434 AMS786434:AMU786434 AWO786434:AWQ786434 BGK786434:BGM786434 BQG786434:BQI786434 CAC786434:CAE786434 CJY786434:CKA786434 CTU786434:CTW786434 DDQ786434:DDS786434 DNM786434:DNO786434 DXI786434:DXK786434 EHE786434:EHG786434 ERA786434:ERC786434 FAW786434:FAY786434 FKS786434:FKU786434 FUO786434:FUQ786434 GEK786434:GEM786434 GOG786434:GOI786434 GYC786434:GYE786434 HHY786434:HIA786434 HRU786434:HRW786434 IBQ786434:IBS786434 ILM786434:ILO786434 IVI786434:IVK786434 JFE786434:JFG786434 JPA786434:JPC786434 JYW786434:JYY786434 KIS786434:KIU786434 KSO786434:KSQ786434 LCK786434:LCM786434 LMG786434:LMI786434 LWC786434:LWE786434 MFY786434:MGA786434 MPU786434:MPW786434 MZQ786434:MZS786434 NJM786434:NJO786434 NTI786434:NTK786434 ODE786434:ODG786434 ONA786434:ONC786434 OWW786434:OWY786434 PGS786434:PGU786434 PQO786434:PQQ786434 QAK786434:QAM786434 QKG786434:QKI786434 QUC786434:QUE786434 RDY786434:REA786434 RNU786434:RNW786434 RXQ786434:RXS786434 SHM786434:SHO786434 SRI786434:SRK786434 TBE786434:TBG786434 TLA786434:TLC786434 TUW786434:TUY786434 UES786434:UEU786434 UOO786434:UOQ786434 UYK786434:UYM786434 VIG786434:VII786434 VSC786434:VSE786434 WBY786434:WCA786434 WLU786434:WLW786434 WVQ786434:WVS786434 I851970:K851970 JE851970:JG851970 TA851970:TC851970 ACW851970:ACY851970 AMS851970:AMU851970 AWO851970:AWQ851970 BGK851970:BGM851970 BQG851970:BQI851970 CAC851970:CAE851970 CJY851970:CKA851970 CTU851970:CTW851970 DDQ851970:DDS851970 DNM851970:DNO851970 DXI851970:DXK851970 EHE851970:EHG851970 ERA851970:ERC851970 FAW851970:FAY851970 FKS851970:FKU851970 FUO851970:FUQ851970 GEK851970:GEM851970 GOG851970:GOI851970 GYC851970:GYE851970 HHY851970:HIA851970 HRU851970:HRW851970 IBQ851970:IBS851970 ILM851970:ILO851970 IVI851970:IVK851970 JFE851970:JFG851970 JPA851970:JPC851970 JYW851970:JYY851970 KIS851970:KIU851970 KSO851970:KSQ851970 LCK851970:LCM851970 LMG851970:LMI851970 LWC851970:LWE851970 MFY851970:MGA851970 MPU851970:MPW851970 MZQ851970:MZS851970 NJM851970:NJO851970 NTI851970:NTK851970 ODE851970:ODG851970 ONA851970:ONC851970 OWW851970:OWY851970 PGS851970:PGU851970 PQO851970:PQQ851970 QAK851970:QAM851970 QKG851970:QKI851970 QUC851970:QUE851970 RDY851970:REA851970 RNU851970:RNW851970 RXQ851970:RXS851970 SHM851970:SHO851970 SRI851970:SRK851970 TBE851970:TBG851970 TLA851970:TLC851970 TUW851970:TUY851970 UES851970:UEU851970 UOO851970:UOQ851970 UYK851970:UYM851970 VIG851970:VII851970 VSC851970:VSE851970 WBY851970:WCA851970 WLU851970:WLW851970 WVQ851970:WVS851970 I917506:K917506 JE917506:JG917506 TA917506:TC917506 ACW917506:ACY917506 AMS917506:AMU917506 AWO917506:AWQ917506 BGK917506:BGM917506 BQG917506:BQI917506 CAC917506:CAE917506 CJY917506:CKA917506 CTU917506:CTW917506 DDQ917506:DDS917506 DNM917506:DNO917506 DXI917506:DXK917506 EHE917506:EHG917506 ERA917506:ERC917506 FAW917506:FAY917506 FKS917506:FKU917506 FUO917506:FUQ917506 GEK917506:GEM917506 GOG917506:GOI917506 GYC917506:GYE917506 HHY917506:HIA917506 HRU917506:HRW917506 IBQ917506:IBS917506 ILM917506:ILO917506 IVI917506:IVK917506 JFE917506:JFG917506 JPA917506:JPC917506 JYW917506:JYY917506 KIS917506:KIU917506 KSO917506:KSQ917506 LCK917506:LCM917506 LMG917506:LMI917506 LWC917506:LWE917506 MFY917506:MGA917506 MPU917506:MPW917506 MZQ917506:MZS917506 NJM917506:NJO917506 NTI917506:NTK917506 ODE917506:ODG917506 ONA917506:ONC917506 OWW917506:OWY917506 PGS917506:PGU917506 PQO917506:PQQ917506 QAK917506:QAM917506 QKG917506:QKI917506 QUC917506:QUE917506 RDY917506:REA917506 RNU917506:RNW917506 RXQ917506:RXS917506 SHM917506:SHO917506 SRI917506:SRK917506 TBE917506:TBG917506 TLA917506:TLC917506 TUW917506:TUY917506 UES917506:UEU917506 UOO917506:UOQ917506 UYK917506:UYM917506 VIG917506:VII917506 VSC917506:VSE917506 WBY917506:WCA917506 WLU917506:WLW917506 WVQ917506:WVS917506 I983042:K983042 JE983042:JG983042 TA983042:TC983042 ACW983042:ACY983042 AMS983042:AMU983042 AWO983042:AWQ983042 BGK983042:BGM983042 BQG983042:BQI983042 CAC983042:CAE983042 CJY983042:CKA983042 CTU983042:CTW983042 DDQ983042:DDS983042 DNM983042:DNO983042 DXI983042:DXK983042 EHE983042:EHG983042 ERA983042:ERC983042 FAW983042:FAY983042 FKS983042:FKU983042 FUO983042:FUQ983042 GEK983042:GEM983042 GOG983042:GOI983042 GYC983042:GYE983042 HHY983042:HIA983042 HRU983042:HRW983042 IBQ983042:IBS983042 ILM983042:ILO983042 IVI983042:IVK983042 JFE983042:JFG983042 JPA983042:JPC983042 JYW983042:JYY983042 KIS983042:KIU983042 KSO983042:KSQ983042 LCK983042:LCM983042 LMG983042:LMI983042 LWC983042:LWE983042 MFY983042:MGA983042 MPU983042:MPW983042 MZQ983042:MZS983042 NJM983042:NJO983042 NTI983042:NTK983042 ODE983042:ODG983042 ONA983042:ONC983042 OWW983042:OWY983042 PGS983042:PGU983042 PQO983042:PQQ983042 QAK983042:QAM983042 QKG983042:QKI983042 QUC983042:QUE983042 RDY983042:REA983042 RNU983042:RNW983042 RXQ983042:RXS983042 SHM983042:SHO983042 SRI983042:SRK983042 TBE983042:TBG983042 TLA983042:TLC983042 TUW983042:TUY983042 UES983042:UEU983042 UOO983042:UOQ983042 UYK983042:UYM983042 VIG983042:VII983042 VSC983042:VSE983042 WBY983042:WCA983042 WLU983042:WLW983042 WVQ983042:WVS983042 I7:K7 JE7:JG7 TA7:TC7 ACW7:ACY7 AMS7:AMU7 AWO7:AWQ7 BGK7:BGM7 BQG7:BQI7 CAC7:CAE7 CJY7:CKA7 CTU7:CTW7 DDQ7:DDS7 DNM7:DNO7 DXI7:DXK7 EHE7:EHG7 ERA7:ERC7 FAW7:FAY7 FKS7:FKU7 FUO7:FUQ7 GEK7:GEM7 GOG7:GOI7 GYC7:GYE7 HHY7:HIA7 HRU7:HRW7 IBQ7:IBS7 ILM7:ILO7 IVI7:IVK7 JFE7:JFG7 JPA7:JPC7 JYW7:JYY7 KIS7:KIU7 KSO7:KSQ7 LCK7:LCM7 LMG7:LMI7 LWC7:LWE7 MFY7:MGA7 MPU7:MPW7 MZQ7:MZS7 NJM7:NJO7 NTI7:NTK7 ODE7:ODG7 ONA7:ONC7 OWW7:OWY7 PGS7:PGU7 PQO7:PQQ7 QAK7:QAM7 QKG7:QKI7 QUC7:QUE7 RDY7:REA7 RNU7:RNW7 RXQ7:RXS7 SHM7:SHO7 SRI7:SRK7 TBE7:TBG7 TLA7:TLC7 TUW7:TUY7 UES7:UEU7 UOO7:UOQ7 UYK7:UYM7 VIG7:VII7 VSC7:VSE7 WBY7:WCA7 WLU7:WLW7 WVQ7:WVS7 I65543:K65543 JE65543:JG65543 TA65543:TC65543 ACW65543:ACY65543 AMS65543:AMU65543 AWO65543:AWQ65543 BGK65543:BGM65543 BQG65543:BQI65543 CAC65543:CAE65543 CJY65543:CKA65543 CTU65543:CTW65543 DDQ65543:DDS65543 DNM65543:DNO65543 DXI65543:DXK65543 EHE65543:EHG65543 ERA65543:ERC65543 FAW65543:FAY65543 FKS65543:FKU65543 FUO65543:FUQ65543 GEK65543:GEM65543 GOG65543:GOI65543 GYC65543:GYE65543 HHY65543:HIA65543 HRU65543:HRW65543 IBQ65543:IBS65543 ILM65543:ILO65543 IVI65543:IVK65543 JFE65543:JFG65543 JPA65543:JPC65543 JYW65543:JYY65543 KIS65543:KIU65543 KSO65543:KSQ65543 LCK65543:LCM65543 LMG65543:LMI65543 LWC65543:LWE65543 MFY65543:MGA65543 MPU65543:MPW65543 MZQ65543:MZS65543 NJM65543:NJO65543 NTI65543:NTK65543 ODE65543:ODG65543 ONA65543:ONC65543 OWW65543:OWY65543 PGS65543:PGU65543 PQO65543:PQQ65543 QAK65543:QAM65543 QKG65543:QKI65543 QUC65543:QUE65543 RDY65543:REA65543 RNU65543:RNW65543 RXQ65543:RXS65543 SHM65543:SHO65543 SRI65543:SRK65543 TBE65543:TBG65543 TLA65543:TLC65543 TUW65543:TUY65543 UES65543:UEU65543 UOO65543:UOQ65543 UYK65543:UYM65543 VIG65543:VII65543 VSC65543:VSE65543 WBY65543:WCA65543 WLU65543:WLW65543 WVQ65543:WVS65543 I131079:K131079 JE131079:JG131079 TA131079:TC131079 ACW131079:ACY131079 AMS131079:AMU131079 AWO131079:AWQ131079 BGK131079:BGM131079 BQG131079:BQI131079 CAC131079:CAE131079 CJY131079:CKA131079 CTU131079:CTW131079 DDQ131079:DDS131079 DNM131079:DNO131079 DXI131079:DXK131079 EHE131079:EHG131079 ERA131079:ERC131079 FAW131079:FAY131079 FKS131079:FKU131079 FUO131079:FUQ131079 GEK131079:GEM131079 GOG131079:GOI131079 GYC131079:GYE131079 HHY131079:HIA131079 HRU131079:HRW131079 IBQ131079:IBS131079 ILM131079:ILO131079 IVI131079:IVK131079 JFE131079:JFG131079 JPA131079:JPC131079 JYW131079:JYY131079 KIS131079:KIU131079 KSO131079:KSQ131079 LCK131079:LCM131079 LMG131079:LMI131079 LWC131079:LWE131079 MFY131079:MGA131079 MPU131079:MPW131079 MZQ131079:MZS131079 NJM131079:NJO131079 NTI131079:NTK131079 ODE131079:ODG131079 ONA131079:ONC131079 OWW131079:OWY131079 PGS131079:PGU131079 PQO131079:PQQ131079 QAK131079:QAM131079 QKG131079:QKI131079 QUC131079:QUE131079 RDY131079:REA131079 RNU131079:RNW131079 RXQ131079:RXS131079 SHM131079:SHO131079 SRI131079:SRK131079 TBE131079:TBG131079 TLA131079:TLC131079 TUW131079:TUY131079 UES131079:UEU131079 UOO131079:UOQ131079 UYK131079:UYM131079 VIG131079:VII131079 VSC131079:VSE131079 WBY131079:WCA131079 WLU131079:WLW131079 WVQ131079:WVS131079 I196615:K196615 JE196615:JG196615 TA196615:TC196615 ACW196615:ACY196615 AMS196615:AMU196615 AWO196615:AWQ196615 BGK196615:BGM196615 BQG196615:BQI196615 CAC196615:CAE196615 CJY196615:CKA196615 CTU196615:CTW196615 DDQ196615:DDS196615 DNM196615:DNO196615 DXI196615:DXK196615 EHE196615:EHG196615 ERA196615:ERC196615 FAW196615:FAY196615 FKS196615:FKU196615 FUO196615:FUQ196615 GEK196615:GEM196615 GOG196615:GOI196615 GYC196615:GYE196615 HHY196615:HIA196615 HRU196615:HRW196615 IBQ196615:IBS196615 ILM196615:ILO196615 IVI196615:IVK196615 JFE196615:JFG196615 JPA196615:JPC196615 JYW196615:JYY196615 KIS196615:KIU196615 KSO196615:KSQ196615 LCK196615:LCM196615 LMG196615:LMI196615 LWC196615:LWE196615 MFY196615:MGA196615 MPU196615:MPW196615 MZQ196615:MZS196615 NJM196615:NJO196615 NTI196615:NTK196615 ODE196615:ODG196615 ONA196615:ONC196615 OWW196615:OWY196615 PGS196615:PGU196615 PQO196615:PQQ196615 QAK196615:QAM196615 QKG196615:QKI196615 QUC196615:QUE196615 RDY196615:REA196615 RNU196615:RNW196615 RXQ196615:RXS196615 SHM196615:SHO196615 SRI196615:SRK196615 TBE196615:TBG196615 TLA196615:TLC196615 TUW196615:TUY196615 UES196615:UEU196615 UOO196615:UOQ196615 UYK196615:UYM196615 VIG196615:VII196615 VSC196615:VSE196615 WBY196615:WCA196615 WLU196615:WLW196615 WVQ196615:WVS196615 I262151:K262151 JE262151:JG262151 TA262151:TC262151 ACW262151:ACY262151 AMS262151:AMU262151 AWO262151:AWQ262151 BGK262151:BGM262151 BQG262151:BQI262151 CAC262151:CAE262151 CJY262151:CKA262151 CTU262151:CTW262151 DDQ262151:DDS262151 DNM262151:DNO262151 DXI262151:DXK262151 EHE262151:EHG262151 ERA262151:ERC262151 FAW262151:FAY262151 FKS262151:FKU262151 FUO262151:FUQ262151 GEK262151:GEM262151 GOG262151:GOI262151 GYC262151:GYE262151 HHY262151:HIA262151 HRU262151:HRW262151 IBQ262151:IBS262151 ILM262151:ILO262151 IVI262151:IVK262151 JFE262151:JFG262151 JPA262151:JPC262151 JYW262151:JYY262151 KIS262151:KIU262151 KSO262151:KSQ262151 LCK262151:LCM262151 LMG262151:LMI262151 LWC262151:LWE262151 MFY262151:MGA262151 MPU262151:MPW262151 MZQ262151:MZS262151 NJM262151:NJO262151 NTI262151:NTK262151 ODE262151:ODG262151 ONA262151:ONC262151 OWW262151:OWY262151 PGS262151:PGU262151 PQO262151:PQQ262151 QAK262151:QAM262151 QKG262151:QKI262151 QUC262151:QUE262151 RDY262151:REA262151 RNU262151:RNW262151 RXQ262151:RXS262151 SHM262151:SHO262151 SRI262151:SRK262151 TBE262151:TBG262151 TLA262151:TLC262151 TUW262151:TUY262151 UES262151:UEU262151 UOO262151:UOQ262151 UYK262151:UYM262151 VIG262151:VII262151 VSC262151:VSE262151 WBY262151:WCA262151 WLU262151:WLW262151 WVQ262151:WVS262151 I327687:K327687 JE327687:JG327687 TA327687:TC327687 ACW327687:ACY327687 AMS327687:AMU327687 AWO327687:AWQ327687 BGK327687:BGM327687 BQG327687:BQI327687 CAC327687:CAE327687 CJY327687:CKA327687 CTU327687:CTW327687 DDQ327687:DDS327687 DNM327687:DNO327687 DXI327687:DXK327687 EHE327687:EHG327687 ERA327687:ERC327687 FAW327687:FAY327687 FKS327687:FKU327687 FUO327687:FUQ327687 GEK327687:GEM327687 GOG327687:GOI327687 GYC327687:GYE327687 HHY327687:HIA327687 HRU327687:HRW327687 IBQ327687:IBS327687 ILM327687:ILO327687 IVI327687:IVK327687 JFE327687:JFG327687 JPA327687:JPC327687 JYW327687:JYY327687 KIS327687:KIU327687 KSO327687:KSQ327687 LCK327687:LCM327687 LMG327687:LMI327687 LWC327687:LWE327687 MFY327687:MGA327687 MPU327687:MPW327687 MZQ327687:MZS327687 NJM327687:NJO327687 NTI327687:NTK327687 ODE327687:ODG327687 ONA327687:ONC327687 OWW327687:OWY327687 PGS327687:PGU327687 PQO327687:PQQ327687 QAK327687:QAM327687 QKG327687:QKI327687 QUC327687:QUE327687 RDY327687:REA327687 RNU327687:RNW327687 RXQ327687:RXS327687 SHM327687:SHO327687 SRI327687:SRK327687 TBE327687:TBG327687 TLA327687:TLC327687 TUW327687:TUY327687 UES327687:UEU327687 UOO327687:UOQ327687 UYK327687:UYM327687 VIG327687:VII327687 VSC327687:VSE327687 WBY327687:WCA327687 WLU327687:WLW327687 WVQ327687:WVS327687 I393223:K393223 JE393223:JG393223 TA393223:TC393223 ACW393223:ACY393223 AMS393223:AMU393223 AWO393223:AWQ393223 BGK393223:BGM393223 BQG393223:BQI393223 CAC393223:CAE393223 CJY393223:CKA393223 CTU393223:CTW393223 DDQ393223:DDS393223 DNM393223:DNO393223 DXI393223:DXK393223 EHE393223:EHG393223 ERA393223:ERC393223 FAW393223:FAY393223 FKS393223:FKU393223 FUO393223:FUQ393223 GEK393223:GEM393223 GOG393223:GOI393223 GYC393223:GYE393223 HHY393223:HIA393223 HRU393223:HRW393223 IBQ393223:IBS393223 ILM393223:ILO393223 IVI393223:IVK393223 JFE393223:JFG393223 JPA393223:JPC393223 JYW393223:JYY393223 KIS393223:KIU393223 KSO393223:KSQ393223 LCK393223:LCM393223 LMG393223:LMI393223 LWC393223:LWE393223 MFY393223:MGA393223 MPU393223:MPW393223 MZQ393223:MZS393223 NJM393223:NJO393223 NTI393223:NTK393223 ODE393223:ODG393223 ONA393223:ONC393223 OWW393223:OWY393223 PGS393223:PGU393223 PQO393223:PQQ393223 QAK393223:QAM393223 QKG393223:QKI393223 QUC393223:QUE393223 RDY393223:REA393223 RNU393223:RNW393223 RXQ393223:RXS393223 SHM393223:SHO393223 SRI393223:SRK393223 TBE393223:TBG393223 TLA393223:TLC393223 TUW393223:TUY393223 UES393223:UEU393223 UOO393223:UOQ393223 UYK393223:UYM393223 VIG393223:VII393223 VSC393223:VSE393223 WBY393223:WCA393223 WLU393223:WLW393223 WVQ393223:WVS393223 I458759:K458759 JE458759:JG458759 TA458759:TC458759 ACW458759:ACY458759 AMS458759:AMU458759 AWO458759:AWQ458759 BGK458759:BGM458759 BQG458759:BQI458759 CAC458759:CAE458759 CJY458759:CKA458759 CTU458759:CTW458759 DDQ458759:DDS458759 DNM458759:DNO458759 DXI458759:DXK458759 EHE458759:EHG458759 ERA458759:ERC458759 FAW458759:FAY458759 FKS458759:FKU458759 FUO458759:FUQ458759 GEK458759:GEM458759 GOG458759:GOI458759 GYC458759:GYE458759 HHY458759:HIA458759 HRU458759:HRW458759 IBQ458759:IBS458759 ILM458759:ILO458759 IVI458759:IVK458759 JFE458759:JFG458759 JPA458759:JPC458759 JYW458759:JYY458759 KIS458759:KIU458759 KSO458759:KSQ458759 LCK458759:LCM458759 LMG458759:LMI458759 LWC458759:LWE458759 MFY458759:MGA458759 MPU458759:MPW458759 MZQ458759:MZS458759 NJM458759:NJO458759 NTI458759:NTK458759 ODE458759:ODG458759 ONA458759:ONC458759 OWW458759:OWY458759 PGS458759:PGU458759 PQO458759:PQQ458759 QAK458759:QAM458759 QKG458759:QKI458759 QUC458759:QUE458759 RDY458759:REA458759 RNU458759:RNW458759 RXQ458759:RXS458759 SHM458759:SHO458759 SRI458759:SRK458759 TBE458759:TBG458759 TLA458759:TLC458759 TUW458759:TUY458759 UES458759:UEU458759 UOO458759:UOQ458759 UYK458759:UYM458759 VIG458759:VII458759 VSC458759:VSE458759 WBY458759:WCA458759 WLU458759:WLW458759 WVQ458759:WVS458759 I524295:K524295 JE524295:JG524295 TA524295:TC524295 ACW524295:ACY524295 AMS524295:AMU524295 AWO524295:AWQ524295 BGK524295:BGM524295 BQG524295:BQI524295 CAC524295:CAE524295 CJY524295:CKA524295 CTU524295:CTW524295 DDQ524295:DDS524295 DNM524295:DNO524295 DXI524295:DXK524295 EHE524295:EHG524295 ERA524295:ERC524295 FAW524295:FAY524295 FKS524295:FKU524295 FUO524295:FUQ524295 GEK524295:GEM524295 GOG524295:GOI524295 GYC524295:GYE524295 HHY524295:HIA524295 HRU524295:HRW524295 IBQ524295:IBS524295 ILM524295:ILO524295 IVI524295:IVK524295 JFE524295:JFG524295 JPA524295:JPC524295 JYW524295:JYY524295 KIS524295:KIU524295 KSO524295:KSQ524295 LCK524295:LCM524295 LMG524295:LMI524295 LWC524295:LWE524295 MFY524295:MGA524295 MPU524295:MPW524295 MZQ524295:MZS524295 NJM524295:NJO524295 NTI524295:NTK524295 ODE524295:ODG524295 ONA524295:ONC524295 OWW524295:OWY524295 PGS524295:PGU524295 PQO524295:PQQ524295 QAK524295:QAM524295 QKG524295:QKI524295 QUC524295:QUE524295 RDY524295:REA524295 RNU524295:RNW524295 RXQ524295:RXS524295 SHM524295:SHO524295 SRI524295:SRK524295 TBE524295:TBG524295 TLA524295:TLC524295 TUW524295:TUY524295 UES524295:UEU524295 UOO524295:UOQ524295 UYK524295:UYM524295 VIG524295:VII524295 VSC524295:VSE524295 WBY524295:WCA524295 WLU524295:WLW524295 WVQ524295:WVS524295 I589831:K589831 JE589831:JG589831 TA589831:TC589831 ACW589831:ACY589831 AMS589831:AMU589831 AWO589831:AWQ589831 BGK589831:BGM589831 BQG589831:BQI589831 CAC589831:CAE589831 CJY589831:CKA589831 CTU589831:CTW589831 DDQ589831:DDS589831 DNM589831:DNO589831 DXI589831:DXK589831 EHE589831:EHG589831 ERA589831:ERC589831 FAW589831:FAY589831 FKS589831:FKU589831 FUO589831:FUQ589831 GEK589831:GEM589831 GOG589831:GOI589831 GYC589831:GYE589831 HHY589831:HIA589831 HRU589831:HRW589831 IBQ589831:IBS589831 ILM589831:ILO589831 IVI589831:IVK589831 JFE589831:JFG589831 JPA589831:JPC589831 JYW589831:JYY589831 KIS589831:KIU589831 KSO589831:KSQ589831 LCK589831:LCM589831 LMG589831:LMI589831 LWC589831:LWE589831 MFY589831:MGA589831 MPU589831:MPW589831 MZQ589831:MZS589831 NJM589831:NJO589831 NTI589831:NTK589831 ODE589831:ODG589831 ONA589831:ONC589831 OWW589831:OWY589831 PGS589831:PGU589831 PQO589831:PQQ589831 QAK589831:QAM589831 QKG589831:QKI589831 QUC589831:QUE589831 RDY589831:REA589831 RNU589831:RNW589831 RXQ589831:RXS589831 SHM589831:SHO589831 SRI589831:SRK589831 TBE589831:TBG589831 TLA589831:TLC589831 TUW589831:TUY589831 UES589831:UEU589831 UOO589831:UOQ589831 UYK589831:UYM589831 VIG589831:VII589831 VSC589831:VSE589831 WBY589831:WCA589831 WLU589831:WLW589831 WVQ589831:WVS589831 I655367:K655367 JE655367:JG655367 TA655367:TC655367 ACW655367:ACY655367 AMS655367:AMU655367 AWO655367:AWQ655367 BGK655367:BGM655367 BQG655367:BQI655367 CAC655367:CAE655367 CJY655367:CKA655367 CTU655367:CTW655367 DDQ655367:DDS655367 DNM655367:DNO655367 DXI655367:DXK655367 EHE655367:EHG655367 ERA655367:ERC655367 FAW655367:FAY655367 FKS655367:FKU655367 FUO655367:FUQ655367 GEK655367:GEM655367 GOG655367:GOI655367 GYC655367:GYE655367 HHY655367:HIA655367 HRU655367:HRW655367 IBQ655367:IBS655367 ILM655367:ILO655367 IVI655367:IVK655367 JFE655367:JFG655367 JPA655367:JPC655367 JYW655367:JYY655367 KIS655367:KIU655367 KSO655367:KSQ655367 LCK655367:LCM655367 LMG655367:LMI655367 LWC655367:LWE655367 MFY655367:MGA655367 MPU655367:MPW655367 MZQ655367:MZS655367 NJM655367:NJO655367 NTI655367:NTK655367 ODE655367:ODG655367 ONA655367:ONC655367 OWW655367:OWY655367 PGS655367:PGU655367 PQO655367:PQQ655367 QAK655367:QAM655367 QKG655367:QKI655367 QUC655367:QUE655367 RDY655367:REA655367 RNU655367:RNW655367 RXQ655367:RXS655367 SHM655367:SHO655367 SRI655367:SRK655367 TBE655367:TBG655367 TLA655367:TLC655367 TUW655367:TUY655367 UES655367:UEU655367 UOO655367:UOQ655367 UYK655367:UYM655367 VIG655367:VII655367 VSC655367:VSE655367 WBY655367:WCA655367 WLU655367:WLW655367 WVQ655367:WVS655367 I720903:K720903 JE720903:JG720903 TA720903:TC720903 ACW720903:ACY720903 AMS720903:AMU720903 AWO720903:AWQ720903 BGK720903:BGM720903 BQG720903:BQI720903 CAC720903:CAE720903 CJY720903:CKA720903 CTU720903:CTW720903 DDQ720903:DDS720903 DNM720903:DNO720903 DXI720903:DXK720903 EHE720903:EHG720903 ERA720903:ERC720903 FAW720903:FAY720903 FKS720903:FKU720903 FUO720903:FUQ720903 GEK720903:GEM720903 GOG720903:GOI720903 GYC720903:GYE720903 HHY720903:HIA720903 HRU720903:HRW720903 IBQ720903:IBS720903 ILM720903:ILO720903 IVI720903:IVK720903 JFE720903:JFG720903 JPA720903:JPC720903 JYW720903:JYY720903 KIS720903:KIU720903 KSO720903:KSQ720903 LCK720903:LCM720903 LMG720903:LMI720903 LWC720903:LWE720903 MFY720903:MGA720903 MPU720903:MPW720903 MZQ720903:MZS720903 NJM720903:NJO720903 NTI720903:NTK720903 ODE720903:ODG720903 ONA720903:ONC720903 OWW720903:OWY720903 PGS720903:PGU720903 PQO720903:PQQ720903 QAK720903:QAM720903 QKG720903:QKI720903 QUC720903:QUE720903 RDY720903:REA720903 RNU720903:RNW720903 RXQ720903:RXS720903 SHM720903:SHO720903 SRI720903:SRK720903 TBE720903:TBG720903 TLA720903:TLC720903 TUW720903:TUY720903 UES720903:UEU720903 UOO720903:UOQ720903 UYK720903:UYM720903 VIG720903:VII720903 VSC720903:VSE720903 WBY720903:WCA720903 WLU720903:WLW720903 WVQ720903:WVS720903 I786439:K786439 JE786439:JG786439 TA786439:TC786439 ACW786439:ACY786439 AMS786439:AMU786439 AWO786439:AWQ786439 BGK786439:BGM786439 BQG786439:BQI786439 CAC786439:CAE786439 CJY786439:CKA786439 CTU786439:CTW786439 DDQ786439:DDS786439 DNM786439:DNO786439 DXI786439:DXK786439 EHE786439:EHG786439 ERA786439:ERC786439 FAW786439:FAY786439 FKS786439:FKU786439 FUO786439:FUQ786439 GEK786439:GEM786439 GOG786439:GOI786439 GYC786439:GYE786439 HHY786439:HIA786439 HRU786439:HRW786439 IBQ786439:IBS786439 ILM786439:ILO786439 IVI786439:IVK786439 JFE786439:JFG786439 JPA786439:JPC786439 JYW786439:JYY786439 KIS786439:KIU786439 KSO786439:KSQ786439 LCK786439:LCM786439 LMG786439:LMI786439 LWC786439:LWE786439 MFY786439:MGA786439 MPU786439:MPW786439 MZQ786439:MZS786439 NJM786439:NJO786439 NTI786439:NTK786439 ODE786439:ODG786439 ONA786439:ONC786439 OWW786439:OWY786439 PGS786439:PGU786439 PQO786439:PQQ786439 QAK786439:QAM786439 QKG786439:QKI786439 QUC786439:QUE786439 RDY786439:REA786439 RNU786439:RNW786439 RXQ786439:RXS786439 SHM786439:SHO786439 SRI786439:SRK786439 TBE786439:TBG786439 TLA786439:TLC786439 TUW786439:TUY786439 UES786439:UEU786439 UOO786439:UOQ786439 UYK786439:UYM786439 VIG786439:VII786439 VSC786439:VSE786439 WBY786439:WCA786439 WLU786439:WLW786439 WVQ786439:WVS786439 I851975:K851975 JE851975:JG851975 TA851975:TC851975 ACW851975:ACY851975 AMS851975:AMU851975 AWO851975:AWQ851975 BGK851975:BGM851975 BQG851975:BQI851975 CAC851975:CAE851975 CJY851975:CKA851975 CTU851975:CTW851975 DDQ851975:DDS851975 DNM851975:DNO851975 DXI851975:DXK851975 EHE851975:EHG851975 ERA851975:ERC851975 FAW851975:FAY851975 FKS851975:FKU851975 FUO851975:FUQ851975 GEK851975:GEM851975 GOG851975:GOI851975 GYC851975:GYE851975 HHY851975:HIA851975 HRU851975:HRW851975 IBQ851975:IBS851975 ILM851975:ILO851975 IVI851975:IVK851975 JFE851975:JFG851975 JPA851975:JPC851975 JYW851975:JYY851975 KIS851975:KIU851975 KSO851975:KSQ851975 LCK851975:LCM851975 LMG851975:LMI851975 LWC851975:LWE851975 MFY851975:MGA851975 MPU851975:MPW851975 MZQ851975:MZS851975 NJM851975:NJO851975 NTI851975:NTK851975 ODE851975:ODG851975 ONA851975:ONC851975 OWW851975:OWY851975 PGS851975:PGU851975 PQO851975:PQQ851975 QAK851975:QAM851975 QKG851975:QKI851975 QUC851975:QUE851975 RDY851975:REA851975 RNU851975:RNW851975 RXQ851975:RXS851975 SHM851975:SHO851975 SRI851975:SRK851975 TBE851975:TBG851975 TLA851975:TLC851975 TUW851975:TUY851975 UES851975:UEU851975 UOO851975:UOQ851975 UYK851975:UYM851975 VIG851975:VII851975 VSC851975:VSE851975 WBY851975:WCA851975 WLU851975:WLW851975 WVQ851975:WVS851975 I917511:K917511 JE917511:JG917511 TA917511:TC917511 ACW917511:ACY917511 AMS917511:AMU917511 AWO917511:AWQ917511 BGK917511:BGM917511 BQG917511:BQI917511 CAC917511:CAE917511 CJY917511:CKA917511 CTU917511:CTW917511 DDQ917511:DDS917511 DNM917511:DNO917511 DXI917511:DXK917511 EHE917511:EHG917511 ERA917511:ERC917511 FAW917511:FAY917511 FKS917511:FKU917511 FUO917511:FUQ917511 GEK917511:GEM917511 GOG917511:GOI917511 GYC917511:GYE917511 HHY917511:HIA917511 HRU917511:HRW917511 IBQ917511:IBS917511 ILM917511:ILO917511 IVI917511:IVK917511 JFE917511:JFG917511 JPA917511:JPC917511 JYW917511:JYY917511 KIS917511:KIU917511 KSO917511:KSQ917511 LCK917511:LCM917511 LMG917511:LMI917511 LWC917511:LWE917511 MFY917511:MGA917511 MPU917511:MPW917511 MZQ917511:MZS917511 NJM917511:NJO917511 NTI917511:NTK917511 ODE917511:ODG917511 ONA917511:ONC917511 OWW917511:OWY917511 PGS917511:PGU917511 PQO917511:PQQ917511 QAK917511:QAM917511 QKG917511:QKI917511 QUC917511:QUE917511 RDY917511:REA917511 RNU917511:RNW917511 RXQ917511:RXS917511 SHM917511:SHO917511 SRI917511:SRK917511 TBE917511:TBG917511 TLA917511:TLC917511 TUW917511:TUY917511 UES917511:UEU917511 UOO917511:UOQ917511 UYK917511:UYM917511 VIG917511:VII917511 VSC917511:VSE917511 WBY917511:WCA917511 WLU917511:WLW917511 WVQ917511:WVS917511 I983047:K983047 JE983047:JG983047 TA983047:TC983047 ACW983047:ACY983047 AMS983047:AMU983047 AWO983047:AWQ983047 BGK983047:BGM983047 BQG983047:BQI983047 CAC983047:CAE983047 CJY983047:CKA983047 CTU983047:CTW983047 DDQ983047:DDS983047 DNM983047:DNO983047 DXI983047:DXK983047 EHE983047:EHG983047 ERA983047:ERC983047 FAW983047:FAY983047 FKS983047:FKU983047 FUO983047:FUQ983047 GEK983047:GEM983047 GOG983047:GOI983047 GYC983047:GYE983047 HHY983047:HIA983047 HRU983047:HRW983047 IBQ983047:IBS983047 ILM983047:ILO983047 IVI983047:IVK983047 JFE983047:JFG983047 JPA983047:JPC983047 JYW983047:JYY983047 KIS983047:KIU983047 KSO983047:KSQ983047 LCK983047:LCM983047 LMG983047:LMI983047 LWC983047:LWE983047 MFY983047:MGA983047 MPU983047:MPW983047 MZQ983047:MZS983047 NJM983047:NJO983047 NTI983047:NTK983047 ODE983047:ODG983047 ONA983047:ONC983047 OWW983047:OWY983047 PGS983047:PGU983047 PQO983047:PQQ983047 QAK983047:QAM983047 QKG983047:QKI983047 QUC983047:QUE983047 RDY983047:REA983047 RNU983047:RNW983047 RXQ983047:RXS983047 SHM983047:SHO983047 SRI983047:SRK983047 TBE983047:TBG983047 TLA983047:TLC983047 TUW983047:TUY983047 UES983047:UEU983047 UOO983047:UOQ983047 UYK983047:UYM983047 VIG983047:VII983047 VSC983047:VSE983047 WBY983047:WCA983047 WLU983047:WLW983047 WVQ983047:WVS983047">
      <formula1>"　,1,2"</formula1>
    </dataValidation>
  </dataValidations>
  <printOptions horizontalCentered="1"/>
  <pageMargins left="0.59055118110236227" right="0.59055118110236227" top="0.39370078740157483" bottom="0.19685039370078741" header="0.31496062992125984" footer="0.31496062992125984"/>
  <pageSetup paperSize="9" scale="95" orientation="portrait" verticalDpi="4294967293" r:id="rId1"/>
  <colBreaks count="1" manualBreakCount="1">
    <brk id="4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12"/>
  </sheetPr>
  <dimension ref="A1:AN26"/>
  <sheetViews>
    <sheetView showGridLines="0" view="pageBreakPreview" topLeftCell="A13" zoomScaleNormal="100" zoomScaleSheetLayoutView="100" workbookViewId="0">
      <selection sqref="A1:AN1"/>
    </sheetView>
  </sheetViews>
  <sheetFormatPr defaultColWidth="2.25" defaultRowHeight="13.5"/>
  <cols>
    <col min="1" max="16384" width="2.25" style="3"/>
  </cols>
  <sheetData>
    <row r="1" spans="1:40" ht="75" customHeight="1" thickBot="1">
      <c r="A1" s="307" t="str">
        <f>入力見本!B1</f>
        <v>２０１８（平成３０）年度
神奈川県中学校バレーボール部活動普及・育成事業
（指導者研修会兼新人研修会）参加申込書</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row>
    <row r="2" spans="1:40" s="2" customFormat="1" ht="37.5" customHeight="1" thickBot="1">
      <c r="A2" s="343" t="s">
        <v>546</v>
      </c>
      <c r="B2" s="344"/>
      <c r="C2" s="344"/>
      <c r="D2" s="344"/>
      <c r="E2" s="344"/>
      <c r="F2" s="344"/>
      <c r="G2" s="344"/>
      <c r="H2" s="345">
        <f>IF(入力!I2="","",入力!I2)</f>
        <v>2</v>
      </c>
      <c r="I2" s="309"/>
      <c r="J2" s="346"/>
      <c r="K2" s="347" t="s">
        <v>547</v>
      </c>
      <c r="L2" s="344"/>
      <c r="M2" s="344"/>
      <c r="N2" s="344"/>
      <c r="O2" s="344"/>
      <c r="P2" s="344"/>
      <c r="Q2" s="344"/>
      <c r="R2" s="345">
        <f>IF(入力!S2="","",入力!S2)</f>
        <v>2144</v>
      </c>
      <c r="S2" s="309"/>
      <c r="T2" s="309"/>
      <c r="U2" s="309"/>
      <c r="V2" s="309"/>
      <c r="W2" s="309"/>
      <c r="X2" s="346"/>
      <c r="Y2" s="308" t="str">
        <f>IF(R2="","",VLOOKUP(R2,チーム番号!A2:E501,2,FALSE))</f>
        <v>川崎</v>
      </c>
      <c r="Z2" s="309"/>
      <c r="AA2" s="309"/>
      <c r="AB2" s="309"/>
      <c r="AC2" s="309"/>
      <c r="AD2" s="309"/>
      <c r="AE2" s="334" t="s">
        <v>548</v>
      </c>
      <c r="AF2" s="334"/>
      <c r="AG2" s="334"/>
      <c r="AH2" s="334"/>
      <c r="AI2" s="335"/>
      <c r="AJ2" s="1"/>
    </row>
    <row r="3" spans="1:40" ht="18.75" customHeight="1">
      <c r="A3" s="350" t="s">
        <v>2</v>
      </c>
      <c r="B3" s="351"/>
      <c r="C3" s="351"/>
      <c r="D3" s="352"/>
      <c r="E3" s="310" t="str">
        <f>CONCATENATE(入力!F3,"　　",入力!F8)</f>
        <v>川崎市立麻生中学校　　</v>
      </c>
      <c r="F3" s="311"/>
      <c r="G3" s="311"/>
      <c r="H3" s="311"/>
      <c r="I3" s="311"/>
      <c r="J3" s="311"/>
      <c r="K3" s="311"/>
      <c r="L3" s="311"/>
      <c r="M3" s="311"/>
      <c r="N3" s="311"/>
      <c r="O3" s="311"/>
      <c r="P3" s="311"/>
      <c r="Q3" s="311"/>
      <c r="R3" s="311"/>
      <c r="S3" s="311"/>
      <c r="T3" s="311"/>
      <c r="U3" s="311"/>
      <c r="V3" s="311"/>
      <c r="W3" s="311"/>
      <c r="X3" s="311"/>
      <c r="Y3" s="311"/>
      <c r="Z3" s="312"/>
      <c r="AA3" s="320" t="s">
        <v>1</v>
      </c>
      <c r="AB3" s="217"/>
      <c r="AC3" s="217"/>
      <c r="AD3" s="217"/>
      <c r="AE3" s="217"/>
      <c r="AF3" s="217"/>
      <c r="AG3" s="217"/>
      <c r="AH3" s="217"/>
      <c r="AI3" s="217"/>
      <c r="AJ3" s="217"/>
      <c r="AK3" s="217"/>
      <c r="AL3" s="217"/>
      <c r="AM3" s="217"/>
      <c r="AN3" s="218"/>
    </row>
    <row r="4" spans="1:40" ht="37.5" customHeight="1">
      <c r="A4" s="163"/>
      <c r="B4" s="164"/>
      <c r="C4" s="164"/>
      <c r="D4" s="165"/>
      <c r="E4" s="230"/>
      <c r="F4" s="231"/>
      <c r="G4" s="231"/>
      <c r="H4" s="231"/>
      <c r="I4" s="231"/>
      <c r="J4" s="231"/>
      <c r="K4" s="231"/>
      <c r="L4" s="231"/>
      <c r="M4" s="231"/>
      <c r="N4" s="231"/>
      <c r="O4" s="231"/>
      <c r="P4" s="231"/>
      <c r="Q4" s="231"/>
      <c r="R4" s="231"/>
      <c r="S4" s="231"/>
      <c r="T4" s="231"/>
      <c r="U4" s="231"/>
      <c r="V4" s="231"/>
      <c r="W4" s="231"/>
      <c r="X4" s="231"/>
      <c r="Y4" s="231"/>
      <c r="Z4" s="232"/>
      <c r="AA4" s="314"/>
      <c r="AB4" s="315"/>
      <c r="AC4" s="315"/>
      <c r="AD4" s="315"/>
      <c r="AE4" s="4" t="s">
        <v>3</v>
      </c>
      <c r="AF4" s="315"/>
      <c r="AG4" s="315"/>
      <c r="AH4" s="315"/>
      <c r="AI4" s="315"/>
      <c r="AJ4" s="4" t="s">
        <v>3</v>
      </c>
      <c r="AK4" s="315"/>
      <c r="AL4" s="315"/>
      <c r="AM4" s="315"/>
      <c r="AN4" s="316"/>
    </row>
    <row r="5" spans="1:40" ht="18.75" customHeight="1">
      <c r="A5" s="189" t="s">
        <v>5</v>
      </c>
      <c r="B5" s="190"/>
      <c r="C5" s="190"/>
      <c r="D5" s="191"/>
      <c r="E5" s="192" t="s">
        <v>14</v>
      </c>
      <c r="F5" s="193"/>
      <c r="G5" s="193"/>
      <c r="H5" s="193"/>
      <c r="I5" s="193"/>
      <c r="J5" s="194"/>
      <c r="K5" s="190"/>
      <c r="L5" s="190"/>
      <c r="M5" s="190"/>
      <c r="N5" s="190"/>
      <c r="O5" s="190"/>
      <c r="P5" s="190"/>
      <c r="Q5" s="190"/>
      <c r="R5" s="190"/>
      <c r="S5" s="190"/>
      <c r="T5" s="190"/>
      <c r="U5" s="190"/>
      <c r="V5" s="190"/>
      <c r="W5" s="190"/>
      <c r="X5" s="190"/>
      <c r="Y5" s="190"/>
      <c r="Z5" s="191"/>
      <c r="AA5" s="196" t="s">
        <v>4</v>
      </c>
      <c r="AB5" s="197"/>
      <c r="AC5" s="197"/>
      <c r="AD5" s="197"/>
      <c r="AE5" s="197"/>
      <c r="AF5" s="197"/>
      <c r="AG5" s="197"/>
      <c r="AH5" s="197"/>
      <c r="AI5" s="197"/>
      <c r="AJ5" s="197"/>
      <c r="AK5" s="197"/>
      <c r="AL5" s="197"/>
      <c r="AM5" s="197"/>
      <c r="AN5" s="198"/>
    </row>
    <row r="6" spans="1:40" ht="37.5" customHeight="1">
      <c r="A6" s="163"/>
      <c r="B6" s="164"/>
      <c r="C6" s="164"/>
      <c r="D6" s="165"/>
      <c r="E6" s="348"/>
      <c r="F6" s="349"/>
      <c r="G6" s="5" t="s">
        <v>13</v>
      </c>
      <c r="H6" s="336"/>
      <c r="I6" s="336"/>
      <c r="J6" s="337"/>
      <c r="K6" s="164"/>
      <c r="L6" s="164"/>
      <c r="M6" s="164"/>
      <c r="N6" s="164"/>
      <c r="O6" s="164"/>
      <c r="P6" s="164"/>
      <c r="Q6" s="164"/>
      <c r="R6" s="164"/>
      <c r="S6" s="164"/>
      <c r="T6" s="164"/>
      <c r="U6" s="164"/>
      <c r="V6" s="164"/>
      <c r="W6" s="164"/>
      <c r="X6" s="164"/>
      <c r="Y6" s="164"/>
      <c r="Z6" s="165"/>
      <c r="AA6" s="314"/>
      <c r="AB6" s="315"/>
      <c r="AC6" s="315"/>
      <c r="AD6" s="315"/>
      <c r="AE6" s="4" t="s">
        <v>3</v>
      </c>
      <c r="AF6" s="315"/>
      <c r="AG6" s="315"/>
      <c r="AH6" s="315"/>
      <c r="AI6" s="315"/>
      <c r="AJ6" s="4" t="s">
        <v>3</v>
      </c>
      <c r="AK6" s="315"/>
      <c r="AL6" s="315"/>
      <c r="AM6" s="315"/>
      <c r="AN6" s="316"/>
    </row>
    <row r="7" spans="1:40" ht="18.75" customHeight="1">
      <c r="A7" s="150" t="s">
        <v>0</v>
      </c>
      <c r="B7" s="151"/>
      <c r="C7" s="151"/>
      <c r="D7" s="152"/>
      <c r="E7" s="330" t="str">
        <f>IF(入力!F12="","",入力!F12)</f>
        <v>すずき</v>
      </c>
      <c r="F7" s="331"/>
      <c r="G7" s="331"/>
      <c r="H7" s="331"/>
      <c r="I7" s="331"/>
      <c r="J7" s="331"/>
      <c r="K7" s="331" t="str">
        <f>IF(入力!L12="","",入力!L12)</f>
        <v>やすゆき</v>
      </c>
      <c r="L7" s="331"/>
      <c r="M7" s="331"/>
      <c r="N7" s="331"/>
      <c r="O7" s="331"/>
      <c r="P7" s="332"/>
      <c r="Q7" s="153" t="s">
        <v>0</v>
      </c>
      <c r="R7" s="151"/>
      <c r="S7" s="151"/>
      <c r="T7" s="152"/>
      <c r="U7" s="153" t="str">
        <f>IF(入力!V12="","",入力!V12)</f>
        <v xml:space="preserve"> </v>
      </c>
      <c r="V7" s="151"/>
      <c r="W7" s="151"/>
      <c r="X7" s="151"/>
      <c r="Y7" s="151"/>
      <c r="Z7" s="333"/>
      <c r="AA7" s="313" t="str">
        <f>IF(入力!AB12="","",入力!AB12)</f>
        <v xml:space="preserve"> </v>
      </c>
      <c r="AB7" s="151"/>
      <c r="AC7" s="151"/>
      <c r="AD7" s="151"/>
      <c r="AE7" s="151"/>
      <c r="AF7" s="152"/>
      <c r="AG7" s="326" t="s">
        <v>545</v>
      </c>
      <c r="AH7" s="327"/>
      <c r="AI7" s="327"/>
      <c r="AJ7" s="327"/>
      <c r="AK7" s="327"/>
      <c r="AL7" s="327"/>
      <c r="AM7" s="327"/>
      <c r="AN7" s="328"/>
    </row>
    <row r="8" spans="1:40" ht="37.5" customHeight="1" thickBot="1">
      <c r="A8" s="163" t="s">
        <v>6</v>
      </c>
      <c r="B8" s="164"/>
      <c r="C8" s="164"/>
      <c r="D8" s="165"/>
      <c r="E8" s="353" t="str">
        <f>IF(入力!F13="","",入力!F13)</f>
        <v>鈴木</v>
      </c>
      <c r="F8" s="354"/>
      <c r="G8" s="354"/>
      <c r="H8" s="354"/>
      <c r="I8" s="354"/>
      <c r="J8" s="354"/>
      <c r="K8" s="354" t="str">
        <f>IF(入力!L13="","",入力!L13)</f>
        <v>康之</v>
      </c>
      <c r="L8" s="354"/>
      <c r="M8" s="354"/>
      <c r="N8" s="354"/>
      <c r="O8" s="354"/>
      <c r="P8" s="355"/>
      <c r="Q8" s="169" t="s">
        <v>7</v>
      </c>
      <c r="R8" s="170"/>
      <c r="S8" s="170"/>
      <c r="T8" s="171"/>
      <c r="U8" s="321" t="str">
        <f>IF(入力!V13="","",入力!V13)</f>
        <v xml:space="preserve"> </v>
      </c>
      <c r="V8" s="322"/>
      <c r="W8" s="322"/>
      <c r="X8" s="322"/>
      <c r="Y8" s="322"/>
      <c r="Z8" s="323"/>
      <c r="AA8" s="324" t="str">
        <f>IF(入力!AB13="","",入力!AB13)</f>
        <v xml:space="preserve"> </v>
      </c>
      <c r="AB8" s="322"/>
      <c r="AC8" s="322"/>
      <c r="AD8" s="322"/>
      <c r="AE8" s="322"/>
      <c r="AF8" s="325"/>
      <c r="AG8" s="302" t="str">
        <f>IF(入力!AH13="","",入力!AH13)</f>
        <v>　</v>
      </c>
      <c r="AH8" s="145"/>
      <c r="AI8" s="161" t="s">
        <v>575</v>
      </c>
      <c r="AJ8" s="161"/>
      <c r="AK8" s="161"/>
      <c r="AL8" s="161"/>
      <c r="AM8" s="145" t="str">
        <f>IF(入力!AN13="","",入力!AN13)</f>
        <v>○</v>
      </c>
      <c r="AN8" s="329"/>
    </row>
    <row r="9" spans="1:40" ht="18.75" customHeight="1">
      <c r="A9" s="150" t="s">
        <v>0</v>
      </c>
      <c r="B9" s="151"/>
      <c r="C9" s="151"/>
      <c r="D9" s="152"/>
      <c r="E9" s="153" t="str">
        <f>IF(入力!F14="","",入力!F14)</f>
        <v xml:space="preserve"> </v>
      </c>
      <c r="F9" s="151"/>
      <c r="G9" s="151"/>
      <c r="H9" s="151"/>
      <c r="I9" s="151"/>
      <c r="J9" s="333"/>
      <c r="K9" s="313" t="str">
        <f>IF(入力!L14="","",入力!L14)</f>
        <v xml:space="preserve"> </v>
      </c>
      <c r="L9" s="151"/>
      <c r="M9" s="151"/>
      <c r="N9" s="151"/>
      <c r="O9" s="151"/>
      <c r="P9" s="152"/>
      <c r="Q9" s="153" t="s">
        <v>0</v>
      </c>
      <c r="R9" s="151"/>
      <c r="S9" s="151"/>
      <c r="T9" s="152"/>
      <c r="U9" s="153" t="str">
        <f>IF(入力!V14="","",入力!V14)</f>
        <v>よしむら</v>
      </c>
      <c r="V9" s="151"/>
      <c r="W9" s="151"/>
      <c r="X9" s="151"/>
      <c r="Y9" s="151"/>
      <c r="Z9" s="333"/>
      <c r="AA9" s="313" t="str">
        <f>IF(入力!AB14="","",入力!AB14)</f>
        <v>ともよ</v>
      </c>
      <c r="AB9" s="151"/>
      <c r="AC9" s="151"/>
      <c r="AD9" s="151"/>
      <c r="AE9" s="151"/>
      <c r="AF9" s="356"/>
      <c r="AG9" s="140"/>
      <c r="AH9" s="141"/>
      <c r="AI9" s="141"/>
      <c r="AJ9" s="141"/>
      <c r="AK9" s="141"/>
      <c r="AL9" s="141"/>
      <c r="AM9" s="141"/>
      <c r="AN9" s="141"/>
    </row>
    <row r="10" spans="1:40" ht="37.5" customHeight="1" thickBot="1">
      <c r="A10" s="144" t="s">
        <v>8</v>
      </c>
      <c r="B10" s="145"/>
      <c r="C10" s="145"/>
      <c r="D10" s="146"/>
      <c r="E10" s="338" t="str">
        <f>IF(入力!F15="","",入力!F15)</f>
        <v xml:space="preserve"> </v>
      </c>
      <c r="F10" s="339"/>
      <c r="G10" s="339"/>
      <c r="H10" s="339"/>
      <c r="I10" s="339"/>
      <c r="J10" s="340"/>
      <c r="K10" s="341" t="str">
        <f>IF(入力!L15="","",入力!L15)</f>
        <v xml:space="preserve"> </v>
      </c>
      <c r="L10" s="339"/>
      <c r="M10" s="339"/>
      <c r="N10" s="339"/>
      <c r="O10" s="339"/>
      <c r="P10" s="342"/>
      <c r="Q10" s="145" t="s">
        <v>9</v>
      </c>
      <c r="R10" s="145"/>
      <c r="S10" s="145"/>
      <c r="T10" s="146"/>
      <c r="U10" s="338" t="str">
        <f>IF(入力!V15="","",入力!V15)</f>
        <v>吉村</v>
      </c>
      <c r="V10" s="339"/>
      <c r="W10" s="339"/>
      <c r="X10" s="339"/>
      <c r="Y10" s="339"/>
      <c r="Z10" s="340"/>
      <c r="AA10" s="341" t="str">
        <f>IF(入力!AB15="","",入力!AB15)</f>
        <v>友葉</v>
      </c>
      <c r="AB10" s="339"/>
      <c r="AC10" s="339"/>
      <c r="AD10" s="339"/>
      <c r="AE10" s="339"/>
      <c r="AF10" s="357"/>
      <c r="AG10" s="142"/>
      <c r="AH10" s="143"/>
      <c r="AI10" s="143"/>
      <c r="AJ10" s="143"/>
      <c r="AK10" s="143"/>
      <c r="AL10" s="143"/>
      <c r="AM10" s="143"/>
      <c r="AN10" s="143"/>
    </row>
    <row r="11" spans="1:40" ht="9" customHeight="1"/>
    <row r="12" spans="1:40" ht="22.5" customHeight="1" thickBot="1">
      <c r="A12" s="145" t="s">
        <v>10</v>
      </c>
      <c r="B12" s="145"/>
      <c r="C12" s="145"/>
      <c r="D12" s="145"/>
      <c r="E12" s="145"/>
      <c r="F12" s="145"/>
      <c r="G12" s="303" t="s">
        <v>577</v>
      </c>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c r="AI12" s="303"/>
      <c r="AJ12" s="303"/>
      <c r="AK12" s="303"/>
      <c r="AL12" s="303"/>
    </row>
    <row r="13" spans="1:40" ht="18.75" customHeight="1">
      <c r="A13" s="128" t="s">
        <v>11</v>
      </c>
      <c r="B13" s="129"/>
      <c r="C13" s="132" t="s">
        <v>12</v>
      </c>
      <c r="D13" s="132"/>
      <c r="E13" s="134" t="s">
        <v>579</v>
      </c>
      <c r="F13" s="135"/>
      <c r="G13" s="135"/>
      <c r="H13" s="135"/>
      <c r="I13" s="135"/>
      <c r="J13" s="135" t="s">
        <v>579</v>
      </c>
      <c r="K13" s="135"/>
      <c r="L13" s="135"/>
      <c r="M13" s="135"/>
      <c r="N13" s="136"/>
      <c r="O13" s="122" t="s">
        <v>576</v>
      </c>
      <c r="P13" s="123"/>
      <c r="Q13" s="122" t="s">
        <v>15</v>
      </c>
      <c r="R13" s="123"/>
      <c r="S13" s="122" t="s">
        <v>16</v>
      </c>
      <c r="T13" s="125"/>
      <c r="U13" s="128" t="s">
        <v>11</v>
      </c>
      <c r="V13" s="129"/>
      <c r="W13" s="132" t="s">
        <v>12</v>
      </c>
      <c r="X13" s="132"/>
      <c r="Y13" s="134" t="s">
        <v>579</v>
      </c>
      <c r="Z13" s="135"/>
      <c r="AA13" s="135"/>
      <c r="AB13" s="135"/>
      <c r="AC13" s="135"/>
      <c r="AD13" s="135" t="s">
        <v>579</v>
      </c>
      <c r="AE13" s="135"/>
      <c r="AF13" s="135"/>
      <c r="AG13" s="135"/>
      <c r="AH13" s="136"/>
      <c r="AI13" s="122" t="s">
        <v>576</v>
      </c>
      <c r="AJ13" s="123"/>
      <c r="AK13" s="122" t="s">
        <v>15</v>
      </c>
      <c r="AL13" s="123"/>
      <c r="AM13" s="122" t="s">
        <v>16</v>
      </c>
      <c r="AN13" s="125"/>
    </row>
    <row r="14" spans="1:40" ht="37.5" customHeight="1" thickBot="1">
      <c r="A14" s="130"/>
      <c r="B14" s="131"/>
      <c r="C14" s="133"/>
      <c r="D14" s="133"/>
      <c r="E14" s="137" t="s">
        <v>542</v>
      </c>
      <c r="F14" s="138"/>
      <c r="G14" s="138"/>
      <c r="H14" s="138"/>
      <c r="I14" s="138"/>
      <c r="J14" s="138" t="s">
        <v>543</v>
      </c>
      <c r="K14" s="138"/>
      <c r="L14" s="138"/>
      <c r="M14" s="138"/>
      <c r="N14" s="139"/>
      <c r="O14" s="124"/>
      <c r="P14" s="124"/>
      <c r="Q14" s="124"/>
      <c r="R14" s="124"/>
      <c r="S14" s="124"/>
      <c r="T14" s="126"/>
      <c r="U14" s="130"/>
      <c r="V14" s="131"/>
      <c r="W14" s="133"/>
      <c r="X14" s="133"/>
      <c r="Y14" s="137" t="s">
        <v>542</v>
      </c>
      <c r="Z14" s="138"/>
      <c r="AA14" s="138"/>
      <c r="AB14" s="138"/>
      <c r="AC14" s="138"/>
      <c r="AD14" s="138" t="s">
        <v>543</v>
      </c>
      <c r="AE14" s="138"/>
      <c r="AF14" s="138"/>
      <c r="AG14" s="138"/>
      <c r="AH14" s="139"/>
      <c r="AI14" s="124"/>
      <c r="AJ14" s="124"/>
      <c r="AK14" s="124"/>
      <c r="AL14" s="124"/>
      <c r="AM14" s="124"/>
      <c r="AN14" s="126"/>
    </row>
    <row r="15" spans="1:40" ht="18.75" customHeight="1" thickTop="1">
      <c r="A15" s="115">
        <v>1</v>
      </c>
      <c r="B15" s="116"/>
      <c r="C15" s="293">
        <f>IF(入力!D20="","",入力!D20)</f>
        <v>1</v>
      </c>
      <c r="D15" s="293"/>
      <c r="E15" s="289" t="str">
        <f>IF(入力!F20="","",入力!F20)</f>
        <v>よしむら</v>
      </c>
      <c r="F15" s="290"/>
      <c r="G15" s="290"/>
      <c r="H15" s="290"/>
      <c r="I15" s="290"/>
      <c r="J15" s="290" t="str">
        <f>IF(入力!K20="","",入力!K20)</f>
        <v>ともよ</v>
      </c>
      <c r="K15" s="290"/>
      <c r="L15" s="290"/>
      <c r="M15" s="290"/>
      <c r="N15" s="291"/>
      <c r="O15" s="293">
        <f>IF(入力!P20="","",入力!P20)</f>
        <v>2</v>
      </c>
      <c r="P15" s="293"/>
      <c r="Q15" s="295">
        <f>IF(入力!R20="","",入力!R20)</f>
        <v>162</v>
      </c>
      <c r="R15" s="296"/>
      <c r="S15" s="295" t="str">
        <f>IF(入力!T20="","",入力!T20)</f>
        <v>○</v>
      </c>
      <c r="T15" s="297"/>
      <c r="U15" s="115">
        <v>7</v>
      </c>
      <c r="V15" s="116"/>
      <c r="W15" s="293">
        <f>IF(入力!X20="","",入力!X20)</f>
        <v>7</v>
      </c>
      <c r="X15" s="293"/>
      <c r="Y15" s="289" t="str">
        <f>IF(入力!Z20="","",入力!Z20)</f>
        <v>ぺ</v>
      </c>
      <c r="Z15" s="290"/>
      <c r="AA15" s="290"/>
      <c r="AB15" s="290"/>
      <c r="AC15" s="290"/>
      <c r="AD15" s="290" t="str">
        <f>IF(入力!AE20="","",入力!AE20)</f>
        <v>ゆうちん</v>
      </c>
      <c r="AE15" s="290"/>
      <c r="AF15" s="290"/>
      <c r="AG15" s="290"/>
      <c r="AH15" s="291"/>
      <c r="AI15" s="293">
        <f>IF(入力!AJ20="","",入力!AJ20)</f>
        <v>2</v>
      </c>
      <c r="AJ15" s="293"/>
      <c r="AK15" s="295">
        <f>IF(入力!AL20="","",入力!AL20)</f>
        <v>160</v>
      </c>
      <c r="AL15" s="296"/>
      <c r="AM15" s="295" t="str">
        <f>IF(入力!AN20="","",入力!AN20)</f>
        <v>○</v>
      </c>
      <c r="AN15" s="297"/>
    </row>
    <row r="16" spans="1:40" ht="37.5" customHeight="1">
      <c r="A16" s="98"/>
      <c r="B16" s="99"/>
      <c r="C16" s="294"/>
      <c r="D16" s="294"/>
      <c r="E16" s="306" t="str">
        <f>IF(入力!F21="","",入力!F21)</f>
        <v>吉村</v>
      </c>
      <c r="F16" s="304"/>
      <c r="G16" s="304"/>
      <c r="H16" s="304"/>
      <c r="I16" s="304"/>
      <c r="J16" s="304" t="str">
        <f>IF(入力!K21="","",入力!K21)</f>
        <v>友葉</v>
      </c>
      <c r="K16" s="304"/>
      <c r="L16" s="304"/>
      <c r="M16" s="304"/>
      <c r="N16" s="305"/>
      <c r="O16" s="294"/>
      <c r="P16" s="294"/>
      <c r="Q16" s="212"/>
      <c r="R16" s="165"/>
      <c r="S16" s="212"/>
      <c r="T16" s="298"/>
      <c r="U16" s="98"/>
      <c r="V16" s="99"/>
      <c r="W16" s="294"/>
      <c r="X16" s="294"/>
      <c r="Y16" s="306" t="str">
        <f>IF(入力!Z21="","",入力!Z21)</f>
        <v>裴</v>
      </c>
      <c r="Z16" s="304"/>
      <c r="AA16" s="304"/>
      <c r="AB16" s="304"/>
      <c r="AC16" s="304"/>
      <c r="AD16" s="304" t="str">
        <f>IF(入力!AE21="","",入力!AE21)</f>
        <v>裕禛</v>
      </c>
      <c r="AE16" s="304"/>
      <c r="AF16" s="304"/>
      <c r="AG16" s="304"/>
      <c r="AH16" s="305"/>
      <c r="AI16" s="294"/>
      <c r="AJ16" s="294"/>
      <c r="AK16" s="212"/>
      <c r="AL16" s="165"/>
      <c r="AM16" s="212"/>
      <c r="AN16" s="298"/>
    </row>
    <row r="17" spans="1:40" ht="18.75" customHeight="1">
      <c r="A17" s="88">
        <v>2</v>
      </c>
      <c r="B17" s="89"/>
      <c r="C17" s="287">
        <f>IF(入力!D22="","",入力!D22)</f>
        <v>2</v>
      </c>
      <c r="D17" s="287"/>
      <c r="E17" s="292" t="str">
        <f>IF(入力!F22="","",入力!F22)</f>
        <v>ほそうち</v>
      </c>
      <c r="F17" s="285"/>
      <c r="G17" s="285"/>
      <c r="H17" s="285"/>
      <c r="I17" s="285"/>
      <c r="J17" s="285" t="str">
        <f>IF(入力!K22="","",入力!K22)</f>
        <v>えみか</v>
      </c>
      <c r="K17" s="285"/>
      <c r="L17" s="285"/>
      <c r="M17" s="285"/>
      <c r="N17" s="286"/>
      <c r="O17" s="287">
        <f>IF(入力!P22="","",入力!P22)</f>
        <v>2</v>
      </c>
      <c r="P17" s="287"/>
      <c r="Q17" s="279">
        <f>IF(入力!R22="","",入力!R22)</f>
        <v>163</v>
      </c>
      <c r="R17" s="191"/>
      <c r="S17" s="280" t="str">
        <f>IF(入力!T22="","",入力!T22)</f>
        <v>○</v>
      </c>
      <c r="T17" s="281"/>
      <c r="U17" s="88">
        <v>8</v>
      </c>
      <c r="V17" s="89"/>
      <c r="W17" s="287">
        <f>IF(入力!X22="","",入力!X22)</f>
        <v>8</v>
      </c>
      <c r="X17" s="287"/>
      <c r="Y17" s="292" t="str">
        <f>IF(入力!Z22="","",入力!Z22)</f>
        <v>すぎた</v>
      </c>
      <c r="Z17" s="285"/>
      <c r="AA17" s="285"/>
      <c r="AB17" s="285"/>
      <c r="AC17" s="285"/>
      <c r="AD17" s="285" t="str">
        <f>IF(入力!AE22="","",入力!AE22)</f>
        <v>いくほ</v>
      </c>
      <c r="AE17" s="285"/>
      <c r="AF17" s="285"/>
      <c r="AG17" s="285"/>
      <c r="AH17" s="286"/>
      <c r="AI17" s="287">
        <f>IF(入力!AJ22="","",入力!AJ22)</f>
        <v>2</v>
      </c>
      <c r="AJ17" s="287"/>
      <c r="AK17" s="279">
        <f>IF(入力!AL22="","",入力!AL22)</f>
        <v>157</v>
      </c>
      <c r="AL17" s="191"/>
      <c r="AM17" s="280" t="str">
        <f>IF(入力!AN22="","",入力!AN22)</f>
        <v>○</v>
      </c>
      <c r="AN17" s="281"/>
    </row>
    <row r="18" spans="1:40" ht="37.5" customHeight="1">
      <c r="A18" s="106"/>
      <c r="B18" s="107"/>
      <c r="C18" s="288"/>
      <c r="D18" s="288"/>
      <c r="E18" s="277" t="str">
        <f>IF(入力!F23="","",入力!F23)</f>
        <v>細内</v>
      </c>
      <c r="F18" s="278"/>
      <c r="G18" s="278"/>
      <c r="H18" s="278"/>
      <c r="I18" s="278"/>
      <c r="J18" s="278" t="str">
        <f>IF(入力!K23="","",入力!K23)</f>
        <v>恵美華</v>
      </c>
      <c r="K18" s="278"/>
      <c r="L18" s="278"/>
      <c r="M18" s="278"/>
      <c r="N18" s="284"/>
      <c r="O18" s="288"/>
      <c r="P18" s="288"/>
      <c r="Q18" s="212"/>
      <c r="R18" s="165"/>
      <c r="S18" s="282"/>
      <c r="T18" s="283"/>
      <c r="U18" s="106"/>
      <c r="V18" s="107"/>
      <c r="W18" s="288"/>
      <c r="X18" s="288"/>
      <c r="Y18" s="277" t="str">
        <f>IF(入力!Z23="","",入力!Z23)</f>
        <v>杉田</v>
      </c>
      <c r="Z18" s="278"/>
      <c r="AA18" s="278"/>
      <c r="AB18" s="278"/>
      <c r="AC18" s="278"/>
      <c r="AD18" s="278" t="str">
        <f>IF(入力!AE23="","",入力!AE23)</f>
        <v>郁歩</v>
      </c>
      <c r="AE18" s="278"/>
      <c r="AF18" s="278"/>
      <c r="AG18" s="278"/>
      <c r="AH18" s="284"/>
      <c r="AI18" s="288"/>
      <c r="AJ18" s="288"/>
      <c r="AK18" s="212"/>
      <c r="AL18" s="165"/>
      <c r="AM18" s="282"/>
      <c r="AN18" s="283"/>
    </row>
    <row r="19" spans="1:40" ht="18.75" customHeight="1">
      <c r="A19" s="98">
        <v>3</v>
      </c>
      <c r="B19" s="99"/>
      <c r="C19" s="287">
        <f>IF(入力!D24="","",入力!D24)</f>
        <v>3</v>
      </c>
      <c r="D19" s="287"/>
      <c r="E19" s="292" t="str">
        <f>IF(入力!F24="","",入力!F24)</f>
        <v>まつもと</v>
      </c>
      <c r="F19" s="285"/>
      <c r="G19" s="285"/>
      <c r="H19" s="285"/>
      <c r="I19" s="285"/>
      <c r="J19" s="285" t="str">
        <f>IF(入力!K24="","",入力!K24)</f>
        <v>まこ</v>
      </c>
      <c r="K19" s="285"/>
      <c r="L19" s="285"/>
      <c r="M19" s="285"/>
      <c r="N19" s="286"/>
      <c r="O19" s="287">
        <f>IF(入力!P24="","",入力!P24)</f>
        <v>2</v>
      </c>
      <c r="P19" s="287"/>
      <c r="Q19" s="279">
        <f>IF(入力!R24="","",入力!R24)</f>
        <v>156</v>
      </c>
      <c r="R19" s="191"/>
      <c r="S19" s="280" t="str">
        <f>IF(入力!T24="","",入力!T24)</f>
        <v>○</v>
      </c>
      <c r="T19" s="281"/>
      <c r="U19" s="98">
        <v>9</v>
      </c>
      <c r="V19" s="99"/>
      <c r="W19" s="287">
        <f>IF(入力!X24="","",入力!X24)</f>
        <v>9</v>
      </c>
      <c r="X19" s="287"/>
      <c r="Y19" s="292" t="str">
        <f>IF(入力!Z24="","",入力!Z24)</f>
        <v>とびまつ</v>
      </c>
      <c r="Z19" s="285"/>
      <c r="AA19" s="285"/>
      <c r="AB19" s="285"/>
      <c r="AC19" s="285"/>
      <c r="AD19" s="285" t="str">
        <f>IF(入力!AE24="","",入力!AE24)</f>
        <v>ことは</v>
      </c>
      <c r="AE19" s="285"/>
      <c r="AF19" s="285"/>
      <c r="AG19" s="285"/>
      <c r="AH19" s="286"/>
      <c r="AI19" s="287">
        <f>IF(入力!AJ24="","",入力!AJ24)</f>
        <v>2</v>
      </c>
      <c r="AJ19" s="287"/>
      <c r="AK19" s="279">
        <f>IF(入力!AL24="","",入力!AL24)</f>
        <v>159</v>
      </c>
      <c r="AL19" s="191"/>
      <c r="AM19" s="280" t="str">
        <f>IF(入力!AN24="","",入力!AN24)</f>
        <v>○</v>
      </c>
      <c r="AN19" s="281"/>
    </row>
    <row r="20" spans="1:40" ht="37.5" customHeight="1">
      <c r="A20" s="98"/>
      <c r="B20" s="99"/>
      <c r="C20" s="288"/>
      <c r="D20" s="288"/>
      <c r="E20" s="277" t="str">
        <f>IF(入力!F25="","",入力!F25)</f>
        <v>松本</v>
      </c>
      <c r="F20" s="278"/>
      <c r="G20" s="278"/>
      <c r="H20" s="278"/>
      <c r="I20" s="278"/>
      <c r="J20" s="278" t="str">
        <f>IF(入力!K25="","",入力!K25)</f>
        <v>茉子</v>
      </c>
      <c r="K20" s="278"/>
      <c r="L20" s="278"/>
      <c r="M20" s="278"/>
      <c r="N20" s="284"/>
      <c r="O20" s="288"/>
      <c r="P20" s="288"/>
      <c r="Q20" s="212"/>
      <c r="R20" s="165"/>
      <c r="S20" s="282"/>
      <c r="T20" s="283"/>
      <c r="U20" s="98"/>
      <c r="V20" s="99"/>
      <c r="W20" s="288"/>
      <c r="X20" s="288"/>
      <c r="Y20" s="277" t="str">
        <f>IF(入力!Z25="","",入力!Z25)</f>
        <v>飛松</v>
      </c>
      <c r="Z20" s="278"/>
      <c r="AA20" s="278"/>
      <c r="AB20" s="278"/>
      <c r="AC20" s="278"/>
      <c r="AD20" s="278" t="str">
        <f>IF(入力!AE25="","",入力!AE25)</f>
        <v>思映</v>
      </c>
      <c r="AE20" s="278"/>
      <c r="AF20" s="278"/>
      <c r="AG20" s="278"/>
      <c r="AH20" s="284"/>
      <c r="AI20" s="288"/>
      <c r="AJ20" s="288"/>
      <c r="AK20" s="212"/>
      <c r="AL20" s="165"/>
      <c r="AM20" s="282"/>
      <c r="AN20" s="283"/>
    </row>
    <row r="21" spans="1:40" ht="18.75" customHeight="1">
      <c r="A21" s="88">
        <v>4</v>
      </c>
      <c r="B21" s="89"/>
      <c r="C21" s="287">
        <f>IF(入力!D26="","",入力!D26)</f>
        <v>4</v>
      </c>
      <c r="D21" s="287"/>
      <c r="E21" s="292" t="str">
        <f>IF(入力!F26="","",入力!F26)</f>
        <v>おの</v>
      </c>
      <c r="F21" s="285"/>
      <c r="G21" s="285"/>
      <c r="H21" s="285"/>
      <c r="I21" s="285"/>
      <c r="J21" s="285" t="str">
        <f>IF(入力!K26="","",入力!K26)</f>
        <v>まゆこ</v>
      </c>
      <c r="K21" s="285"/>
      <c r="L21" s="285"/>
      <c r="M21" s="285"/>
      <c r="N21" s="286"/>
      <c r="O21" s="287">
        <f>IF(入力!P26="","",入力!P26)</f>
        <v>1</v>
      </c>
      <c r="P21" s="287"/>
      <c r="Q21" s="279">
        <f>IF(入力!R26="","",入力!R26)</f>
        <v>159</v>
      </c>
      <c r="R21" s="191"/>
      <c r="S21" s="280" t="str">
        <f>IF(入力!T26="","",入力!T26)</f>
        <v>○</v>
      </c>
      <c r="T21" s="281"/>
      <c r="U21" s="88">
        <v>10</v>
      </c>
      <c r="V21" s="89"/>
      <c r="W21" s="287">
        <f>IF(入力!X26="","",入力!X26)</f>
        <v>10</v>
      </c>
      <c r="X21" s="287"/>
      <c r="Y21" s="292" t="str">
        <f>IF(入力!Z26="","",入力!Z26)</f>
        <v>たけうち</v>
      </c>
      <c r="Z21" s="285"/>
      <c r="AA21" s="285"/>
      <c r="AB21" s="285"/>
      <c r="AC21" s="285"/>
      <c r="AD21" s="285" t="str">
        <f>IF(入力!AE26="","",入力!AE26)</f>
        <v>あやの</v>
      </c>
      <c r="AE21" s="285"/>
      <c r="AF21" s="285"/>
      <c r="AG21" s="285"/>
      <c r="AH21" s="286"/>
      <c r="AI21" s="287">
        <f>IF(入力!AJ26="","",入力!AJ26)</f>
        <v>1</v>
      </c>
      <c r="AJ21" s="287"/>
      <c r="AK21" s="279">
        <f>IF(入力!AL26="","",入力!AL26)</f>
        <v>155</v>
      </c>
      <c r="AL21" s="191"/>
      <c r="AM21" s="280" t="str">
        <f>IF(入力!AN26="","",入力!AN26)</f>
        <v>○</v>
      </c>
      <c r="AN21" s="281"/>
    </row>
    <row r="22" spans="1:40" ht="37.5" customHeight="1">
      <c r="A22" s="106"/>
      <c r="B22" s="107"/>
      <c r="C22" s="288"/>
      <c r="D22" s="288"/>
      <c r="E22" s="277" t="str">
        <f>IF(入力!F27="","",入力!F27)</f>
        <v>小野</v>
      </c>
      <c r="F22" s="278"/>
      <c r="G22" s="278"/>
      <c r="H22" s="278"/>
      <c r="I22" s="278"/>
      <c r="J22" s="278" t="str">
        <f>IF(入力!K27="","",入力!K27)</f>
        <v>真由子</v>
      </c>
      <c r="K22" s="278"/>
      <c r="L22" s="278"/>
      <c r="M22" s="278"/>
      <c r="N22" s="284"/>
      <c r="O22" s="288"/>
      <c r="P22" s="288"/>
      <c r="Q22" s="212"/>
      <c r="R22" s="165"/>
      <c r="S22" s="282"/>
      <c r="T22" s="283"/>
      <c r="U22" s="106"/>
      <c r="V22" s="107"/>
      <c r="W22" s="288"/>
      <c r="X22" s="288"/>
      <c r="Y22" s="277" t="str">
        <f>IF(入力!Z27="","",入力!Z27)</f>
        <v>竹内</v>
      </c>
      <c r="Z22" s="278"/>
      <c r="AA22" s="278"/>
      <c r="AB22" s="278"/>
      <c r="AC22" s="278"/>
      <c r="AD22" s="278" t="str">
        <f>IF(入力!AE27="","",入力!AE27)</f>
        <v>彩乃</v>
      </c>
      <c r="AE22" s="278"/>
      <c r="AF22" s="278"/>
      <c r="AG22" s="278"/>
      <c r="AH22" s="284"/>
      <c r="AI22" s="288"/>
      <c r="AJ22" s="288"/>
      <c r="AK22" s="212"/>
      <c r="AL22" s="165"/>
      <c r="AM22" s="282"/>
      <c r="AN22" s="283"/>
    </row>
    <row r="23" spans="1:40" ht="18.75" customHeight="1">
      <c r="A23" s="98">
        <v>5</v>
      </c>
      <c r="B23" s="99"/>
      <c r="C23" s="287">
        <f>IF(入力!D28="","",入力!D28)</f>
        <v>5</v>
      </c>
      <c r="D23" s="287"/>
      <c r="E23" s="292" t="str">
        <f>IF(入力!F28="","",入力!F28)</f>
        <v>いわもと</v>
      </c>
      <c r="F23" s="285"/>
      <c r="G23" s="285"/>
      <c r="H23" s="285"/>
      <c r="I23" s="285"/>
      <c r="J23" s="285" t="str">
        <f>IF(入力!K28="","",入力!K28)</f>
        <v>まお</v>
      </c>
      <c r="K23" s="285"/>
      <c r="L23" s="285"/>
      <c r="M23" s="285"/>
      <c r="N23" s="286"/>
      <c r="O23" s="287">
        <f>IF(入力!P28="","",入力!P28)</f>
        <v>2</v>
      </c>
      <c r="P23" s="287"/>
      <c r="Q23" s="279">
        <f>IF(入力!R28="","",入力!R28)</f>
        <v>162</v>
      </c>
      <c r="R23" s="191"/>
      <c r="S23" s="280" t="str">
        <f>IF(入力!T28="","",入力!T28)</f>
        <v>○</v>
      </c>
      <c r="T23" s="281"/>
      <c r="U23" s="81">
        <v>11</v>
      </c>
      <c r="V23" s="82"/>
      <c r="W23" s="287">
        <f>IF(入力!X28="","",入力!X28)</f>
        <v>11</v>
      </c>
      <c r="X23" s="287"/>
      <c r="Y23" s="292" t="str">
        <f>IF(入力!Z28="","",入力!Z28)</f>
        <v>あかいしざわ</v>
      </c>
      <c r="Z23" s="285"/>
      <c r="AA23" s="285"/>
      <c r="AB23" s="285"/>
      <c r="AC23" s="285"/>
      <c r="AD23" s="285" t="str">
        <f>IF(入力!AE28="","",入力!AE28)</f>
        <v>りさ</v>
      </c>
      <c r="AE23" s="285"/>
      <c r="AF23" s="285"/>
      <c r="AG23" s="285"/>
      <c r="AH23" s="286"/>
      <c r="AI23" s="287">
        <f>IF(入力!AJ28="","",入力!AJ28)</f>
        <v>1</v>
      </c>
      <c r="AJ23" s="287"/>
      <c r="AK23" s="279">
        <f>IF(入力!AL28="","",入力!AL28)</f>
        <v>152</v>
      </c>
      <c r="AL23" s="191"/>
      <c r="AM23" s="280" t="str">
        <f>IF(入力!AN28="","",入力!AN28)</f>
        <v>○</v>
      </c>
      <c r="AN23" s="281"/>
    </row>
    <row r="24" spans="1:40" ht="37.5" customHeight="1">
      <c r="A24" s="98"/>
      <c r="B24" s="99"/>
      <c r="C24" s="288"/>
      <c r="D24" s="288"/>
      <c r="E24" s="277" t="str">
        <f>IF(入力!F29="","",入力!F29)</f>
        <v>岩本</v>
      </c>
      <c r="F24" s="278"/>
      <c r="G24" s="278"/>
      <c r="H24" s="278"/>
      <c r="I24" s="278"/>
      <c r="J24" s="278" t="str">
        <f>IF(入力!K29="","",入力!K29)</f>
        <v>真緒</v>
      </c>
      <c r="K24" s="278"/>
      <c r="L24" s="278"/>
      <c r="M24" s="278"/>
      <c r="N24" s="284"/>
      <c r="O24" s="288"/>
      <c r="P24" s="288"/>
      <c r="Q24" s="212"/>
      <c r="R24" s="165"/>
      <c r="S24" s="282"/>
      <c r="T24" s="283"/>
      <c r="U24" s="81"/>
      <c r="V24" s="82"/>
      <c r="W24" s="288"/>
      <c r="X24" s="288"/>
      <c r="Y24" s="277" t="str">
        <f>IF(入力!Z29="","",入力!Z29)</f>
        <v>赤石沢</v>
      </c>
      <c r="Z24" s="278"/>
      <c r="AA24" s="278"/>
      <c r="AB24" s="278"/>
      <c r="AC24" s="278"/>
      <c r="AD24" s="278" t="str">
        <f>IF(入力!AE29="","",入力!AE29)</f>
        <v>莉紗</v>
      </c>
      <c r="AE24" s="278"/>
      <c r="AF24" s="278"/>
      <c r="AG24" s="278"/>
      <c r="AH24" s="284"/>
      <c r="AI24" s="288"/>
      <c r="AJ24" s="288"/>
      <c r="AK24" s="212"/>
      <c r="AL24" s="165"/>
      <c r="AM24" s="282"/>
      <c r="AN24" s="283"/>
    </row>
    <row r="25" spans="1:40" ht="18.75" customHeight="1">
      <c r="A25" s="88">
        <v>6</v>
      </c>
      <c r="B25" s="89"/>
      <c r="C25" s="287">
        <f>IF(入力!D30="","",入力!D30)</f>
        <v>6</v>
      </c>
      <c r="D25" s="287"/>
      <c r="E25" s="292" t="str">
        <f>IF(入力!F30="","",入力!F30)</f>
        <v>しまづ</v>
      </c>
      <c r="F25" s="285"/>
      <c r="G25" s="285"/>
      <c r="H25" s="285"/>
      <c r="I25" s="285"/>
      <c r="J25" s="285" t="str">
        <f>IF(入力!K30="","",入力!K30)</f>
        <v>まな</v>
      </c>
      <c r="K25" s="285"/>
      <c r="L25" s="285"/>
      <c r="M25" s="285"/>
      <c r="N25" s="286"/>
      <c r="O25" s="287">
        <f>IF(入力!P30="","",入力!P30)</f>
        <v>2</v>
      </c>
      <c r="P25" s="287"/>
      <c r="Q25" s="279">
        <f>IF(入力!R30="","",入力!R30)</f>
        <v>158</v>
      </c>
      <c r="R25" s="191"/>
      <c r="S25" s="280" t="str">
        <f>IF(入力!T30="","",入力!T30)</f>
        <v>○</v>
      </c>
      <c r="T25" s="281"/>
      <c r="U25" s="81">
        <v>12</v>
      </c>
      <c r="V25" s="82"/>
      <c r="W25" s="287">
        <f>IF(入力!X30="","",入力!X30)</f>
        <v>12</v>
      </c>
      <c r="X25" s="287"/>
      <c r="Y25" s="292" t="str">
        <f>IF(入力!Z30="","",入力!Z30)</f>
        <v>きむら</v>
      </c>
      <c r="Z25" s="285"/>
      <c r="AA25" s="285"/>
      <c r="AB25" s="285"/>
      <c r="AC25" s="285"/>
      <c r="AD25" s="285" t="str">
        <f>IF(入力!AE30="","",入力!AE30)</f>
        <v>りの</v>
      </c>
      <c r="AE25" s="285"/>
      <c r="AF25" s="285"/>
      <c r="AG25" s="285"/>
      <c r="AH25" s="286"/>
      <c r="AI25" s="287">
        <f>IF(入力!AJ30="","",入力!AJ30)</f>
        <v>1</v>
      </c>
      <c r="AJ25" s="287"/>
      <c r="AK25" s="279">
        <f>IF(入力!AL30="","",入力!AL30)</f>
        <v>152</v>
      </c>
      <c r="AL25" s="191"/>
      <c r="AM25" s="280" t="str">
        <f>IF(入力!AN30="","",入力!AN30)</f>
        <v>○</v>
      </c>
      <c r="AN25" s="281"/>
    </row>
    <row r="26" spans="1:40" ht="37.5" customHeight="1" thickBot="1">
      <c r="A26" s="90"/>
      <c r="B26" s="91"/>
      <c r="C26" s="301"/>
      <c r="D26" s="301"/>
      <c r="E26" s="317" t="str">
        <f>IF(入力!F31="","",入力!F31)</f>
        <v>島津</v>
      </c>
      <c r="F26" s="318"/>
      <c r="G26" s="318"/>
      <c r="H26" s="318"/>
      <c r="I26" s="318"/>
      <c r="J26" s="318" t="str">
        <f>IF(入力!K31="","",入力!K31)</f>
        <v>万奈</v>
      </c>
      <c r="K26" s="318"/>
      <c r="L26" s="318"/>
      <c r="M26" s="318"/>
      <c r="N26" s="319"/>
      <c r="O26" s="301"/>
      <c r="P26" s="301"/>
      <c r="Q26" s="302"/>
      <c r="R26" s="146"/>
      <c r="S26" s="299"/>
      <c r="T26" s="300"/>
      <c r="U26" s="83"/>
      <c r="V26" s="84"/>
      <c r="W26" s="301"/>
      <c r="X26" s="301"/>
      <c r="Y26" s="317" t="str">
        <f>IF(入力!Z31="","",入力!Z31)</f>
        <v>木村</v>
      </c>
      <c r="Z26" s="318"/>
      <c r="AA26" s="318"/>
      <c r="AB26" s="318"/>
      <c r="AC26" s="318"/>
      <c r="AD26" s="318" t="str">
        <f>IF(入力!AE31="","",入力!AE31)</f>
        <v>莉乃</v>
      </c>
      <c r="AE26" s="318"/>
      <c r="AF26" s="318"/>
      <c r="AG26" s="318"/>
      <c r="AH26" s="319"/>
      <c r="AI26" s="301"/>
      <c r="AJ26" s="301"/>
      <c r="AK26" s="302"/>
      <c r="AL26" s="146"/>
      <c r="AM26" s="299"/>
      <c r="AN26" s="300"/>
    </row>
  </sheetData>
  <sheetProtection sheet="1" objects="1" scenarios="1" selectLockedCells="1"/>
  <mergeCells count="179">
    <mergeCell ref="Y24:AC24"/>
    <mergeCell ref="AK25:AL26"/>
    <mergeCell ref="W19:X20"/>
    <mergeCell ref="AD22:AH22"/>
    <mergeCell ref="Y23:AC23"/>
    <mergeCell ref="AD23:AH23"/>
    <mergeCell ref="AI23:AJ24"/>
    <mergeCell ref="U21:V22"/>
    <mergeCell ref="AM25:AN26"/>
    <mergeCell ref="AD26:AH26"/>
    <mergeCell ref="AM21:AN22"/>
    <mergeCell ref="Y22:AC22"/>
    <mergeCell ref="AD24:AH24"/>
    <mergeCell ref="Y26:AC26"/>
    <mergeCell ref="W21:X22"/>
    <mergeCell ref="Y21:AC21"/>
    <mergeCell ref="AD21:AH21"/>
    <mergeCell ref="AI21:AJ22"/>
    <mergeCell ref="U25:V26"/>
    <mergeCell ref="W25:X26"/>
    <mergeCell ref="Y25:AC25"/>
    <mergeCell ref="AD25:AH25"/>
    <mergeCell ref="AI25:AJ26"/>
    <mergeCell ref="AK21:AL22"/>
    <mergeCell ref="AK23:AL24"/>
    <mergeCell ref="AD19:AH19"/>
    <mergeCell ref="AM23:AN24"/>
    <mergeCell ref="AK15:AL16"/>
    <mergeCell ref="AD15:AH15"/>
    <mergeCell ref="AI15:AJ16"/>
    <mergeCell ref="AD17:AH17"/>
    <mergeCell ref="AI19:AJ20"/>
    <mergeCell ref="AK17:AL18"/>
    <mergeCell ref="Y20:AC20"/>
    <mergeCell ref="AA9:AF9"/>
    <mergeCell ref="AA10:AF10"/>
    <mergeCell ref="AG9:AN10"/>
    <mergeCell ref="W13:X14"/>
    <mergeCell ref="AM13:AN14"/>
    <mergeCell ref="Y14:AC14"/>
    <mergeCell ref="AD14:AH14"/>
    <mergeCell ref="U10:Z10"/>
    <mergeCell ref="Y13:AC13"/>
    <mergeCell ref="AI13:AJ14"/>
    <mergeCell ref="AK13:AL14"/>
    <mergeCell ref="Y15:AC15"/>
    <mergeCell ref="AM19:AN20"/>
    <mergeCell ref="AD20:AH20"/>
    <mergeCell ref="AM15:AN16"/>
    <mergeCell ref="Y16:AC16"/>
    <mergeCell ref="AD16:AH16"/>
    <mergeCell ref="AM17:AN18"/>
    <mergeCell ref="Y17:AC17"/>
    <mergeCell ref="AK19:AL20"/>
    <mergeCell ref="Y19:AC19"/>
    <mergeCell ref="U17:V18"/>
    <mergeCell ref="W17:X18"/>
    <mergeCell ref="AE2:AI2"/>
    <mergeCell ref="H6:J6"/>
    <mergeCell ref="A5:D6"/>
    <mergeCell ref="E5:J5"/>
    <mergeCell ref="A7:D7"/>
    <mergeCell ref="AD13:AH13"/>
    <mergeCell ref="A9:D9"/>
    <mergeCell ref="E9:J9"/>
    <mergeCell ref="K9:P9"/>
    <mergeCell ref="Q9:T9"/>
    <mergeCell ref="U9:Z9"/>
    <mergeCell ref="A10:D10"/>
    <mergeCell ref="E10:J10"/>
    <mergeCell ref="K10:P10"/>
    <mergeCell ref="Q10:T10"/>
    <mergeCell ref="A2:G2"/>
    <mergeCell ref="H2:J2"/>
    <mergeCell ref="K2:Q2"/>
    <mergeCell ref="R2:X2"/>
    <mergeCell ref="E6:F6"/>
    <mergeCell ref="A3:D4"/>
    <mergeCell ref="A8:D8"/>
    <mergeCell ref="E8:J8"/>
    <mergeCell ref="K8:P8"/>
    <mergeCell ref="Q8:T8"/>
    <mergeCell ref="U8:Z8"/>
    <mergeCell ref="AA5:AN5"/>
    <mergeCell ref="AA8:AF8"/>
    <mergeCell ref="AG7:AN7"/>
    <mergeCell ref="AM8:AN8"/>
    <mergeCell ref="AI8:AL8"/>
    <mergeCell ref="AG8:AH8"/>
    <mergeCell ref="E7:J7"/>
    <mergeCell ref="K7:P7"/>
    <mergeCell ref="Q7:T7"/>
    <mergeCell ref="U7:Z7"/>
    <mergeCell ref="A1:AN1"/>
    <mergeCell ref="Y2:AD2"/>
    <mergeCell ref="E3:Z4"/>
    <mergeCell ref="K5:Z6"/>
    <mergeCell ref="AA7:AF7"/>
    <mergeCell ref="J25:N25"/>
    <mergeCell ref="E22:I22"/>
    <mergeCell ref="J22:N22"/>
    <mergeCell ref="J17:N17"/>
    <mergeCell ref="E21:I21"/>
    <mergeCell ref="AA6:AD6"/>
    <mergeCell ref="AF6:AI6"/>
    <mergeCell ref="AK6:AN6"/>
    <mergeCell ref="O25:P26"/>
    <mergeCell ref="E26:I26"/>
    <mergeCell ref="J26:N26"/>
    <mergeCell ref="O23:P24"/>
    <mergeCell ref="Q23:R24"/>
    <mergeCell ref="J21:N21"/>
    <mergeCell ref="J18:N18"/>
    <mergeCell ref="AA3:AN3"/>
    <mergeCell ref="AA4:AD4"/>
    <mergeCell ref="AF4:AI4"/>
    <mergeCell ref="AK4:AN4"/>
    <mergeCell ref="A12:F12"/>
    <mergeCell ref="G12:AL12"/>
    <mergeCell ref="A13:B14"/>
    <mergeCell ref="A15:B16"/>
    <mergeCell ref="E18:I18"/>
    <mergeCell ref="C15:D16"/>
    <mergeCell ref="AI17:AJ18"/>
    <mergeCell ref="Q13:R14"/>
    <mergeCell ref="AD18:AH18"/>
    <mergeCell ref="S13:T14"/>
    <mergeCell ref="J13:N13"/>
    <mergeCell ref="J14:N14"/>
    <mergeCell ref="U13:V14"/>
    <mergeCell ref="O13:P14"/>
    <mergeCell ref="Y18:AC18"/>
    <mergeCell ref="J16:N16"/>
    <mergeCell ref="U15:V16"/>
    <mergeCell ref="C13:D14"/>
    <mergeCell ref="E13:I13"/>
    <mergeCell ref="E14:I14"/>
    <mergeCell ref="E16:I16"/>
    <mergeCell ref="A25:B26"/>
    <mergeCell ref="C23:D24"/>
    <mergeCell ref="E23:I23"/>
    <mergeCell ref="J23:N23"/>
    <mergeCell ref="A21:B22"/>
    <mergeCell ref="W15:X16"/>
    <mergeCell ref="O17:P18"/>
    <mergeCell ref="O15:P16"/>
    <mergeCell ref="Q15:R16"/>
    <mergeCell ref="S15:T16"/>
    <mergeCell ref="S25:T26"/>
    <mergeCell ref="O21:P22"/>
    <mergeCell ref="S21:T22"/>
    <mergeCell ref="Q21:R22"/>
    <mergeCell ref="S19:T20"/>
    <mergeCell ref="E24:I24"/>
    <mergeCell ref="C25:D26"/>
    <mergeCell ref="E25:I25"/>
    <mergeCell ref="U19:V20"/>
    <mergeCell ref="Q25:R26"/>
    <mergeCell ref="U23:V24"/>
    <mergeCell ref="W23:X24"/>
    <mergeCell ref="S23:T24"/>
    <mergeCell ref="E17:I17"/>
    <mergeCell ref="E20:I20"/>
    <mergeCell ref="A17:B18"/>
    <mergeCell ref="Q17:R18"/>
    <mergeCell ref="S17:T18"/>
    <mergeCell ref="J24:N24"/>
    <mergeCell ref="J19:N19"/>
    <mergeCell ref="A23:B24"/>
    <mergeCell ref="C21:D22"/>
    <mergeCell ref="E15:I15"/>
    <mergeCell ref="J15:N15"/>
    <mergeCell ref="J20:N20"/>
    <mergeCell ref="Q19:R20"/>
    <mergeCell ref="A19:B20"/>
    <mergeCell ref="C19:D20"/>
    <mergeCell ref="C17:D18"/>
    <mergeCell ref="E19:I19"/>
    <mergeCell ref="O19:P20"/>
  </mergeCells>
  <phoneticPr fontId="2"/>
  <dataValidations count="3">
    <dataValidation type="list" allowBlank="1" showInputMessage="1" showErrorMessage="1" errorTitle="入力エラー" sqref="H2:J2">
      <formula1>"　,1,2"</formula1>
    </dataValidation>
    <dataValidation type="list" allowBlank="1" showInputMessage="1" showErrorMessage="1" errorTitle="入力エラー" sqref="AM8 AG8">
      <formula1>"　,○"</formula1>
    </dataValidation>
    <dataValidation type="list" allowBlank="1" showInputMessage="1" showErrorMessage="1" sqref="S15:T26 AM15:AN26">
      <formula1>"×,○"</formula1>
    </dataValidation>
  </dataValidations>
  <printOptions horizontalCentered="1"/>
  <pageMargins left="0.59055118110236227" right="0.59055118110236227" top="0.39370078740157483" bottom="0.19685039370078741"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39997558519241921"/>
  </sheetPr>
  <dimension ref="A1:AO352"/>
  <sheetViews>
    <sheetView zoomScale="130" zoomScaleNormal="130" workbookViewId="0">
      <selection activeCell="R7" sqref="R7"/>
    </sheetView>
  </sheetViews>
  <sheetFormatPr defaultColWidth="9" defaultRowHeight="13.5"/>
  <cols>
    <col min="1" max="1" width="11" style="39" customWidth="1"/>
    <col min="2" max="2" width="27" style="39" customWidth="1"/>
    <col min="3" max="16384" width="9" style="39"/>
  </cols>
  <sheetData>
    <row r="1" spans="1:41">
      <c r="A1" s="358" t="s">
        <v>593</v>
      </c>
      <c r="B1" s="358"/>
      <c r="D1" s="54" t="s">
        <v>594</v>
      </c>
      <c r="E1" s="55" t="s">
        <v>595</v>
      </c>
      <c r="F1" s="56" t="s">
        <v>596</v>
      </c>
      <c r="G1" s="54" t="s">
        <v>594</v>
      </c>
      <c r="H1" s="55" t="s">
        <v>597</v>
      </c>
      <c r="I1" s="56" t="s">
        <v>598</v>
      </c>
      <c r="J1" s="54" t="s">
        <v>594</v>
      </c>
      <c r="K1" s="55" t="s">
        <v>597</v>
      </c>
      <c r="L1" s="56" t="s">
        <v>598</v>
      </c>
      <c r="M1" s="54" t="s">
        <v>594</v>
      </c>
      <c r="N1" s="55" t="s">
        <v>597</v>
      </c>
      <c r="O1" s="56" t="s">
        <v>598</v>
      </c>
      <c r="P1" s="54" t="s">
        <v>594</v>
      </c>
      <c r="Q1" s="55" t="s">
        <v>597</v>
      </c>
      <c r="R1" s="56" t="s">
        <v>598</v>
      </c>
      <c r="S1" s="54" t="s">
        <v>594</v>
      </c>
      <c r="T1" s="55" t="s">
        <v>597</v>
      </c>
      <c r="U1" s="56" t="s">
        <v>598</v>
      </c>
      <c r="V1" s="54" t="s">
        <v>594</v>
      </c>
      <c r="W1" s="55" t="s">
        <v>597</v>
      </c>
      <c r="X1" s="56" t="s">
        <v>598</v>
      </c>
      <c r="Y1" s="54" t="s">
        <v>594</v>
      </c>
      <c r="Z1" s="55" t="s">
        <v>597</v>
      </c>
      <c r="AA1" s="56" t="s">
        <v>598</v>
      </c>
      <c r="AB1" s="54" t="s">
        <v>594</v>
      </c>
      <c r="AC1" s="55" t="s">
        <v>597</v>
      </c>
      <c r="AD1" s="56" t="s">
        <v>598</v>
      </c>
      <c r="AE1" s="54" t="s">
        <v>594</v>
      </c>
      <c r="AF1" s="55" t="s">
        <v>597</v>
      </c>
      <c r="AG1" s="56" t="s">
        <v>598</v>
      </c>
      <c r="AH1" s="54" t="s">
        <v>594</v>
      </c>
      <c r="AI1" s="55" t="s">
        <v>597</v>
      </c>
      <c r="AJ1" s="56" t="s">
        <v>598</v>
      </c>
    </row>
    <row r="2" spans="1:41" ht="14.25" thickBot="1">
      <c r="A2" s="358"/>
      <c r="B2" s="358"/>
      <c r="C2" s="40"/>
      <c r="D2" s="41">
        <v>1</v>
      </c>
      <c r="E2" s="42" t="s">
        <v>599</v>
      </c>
      <c r="F2" s="43">
        <v>42443</v>
      </c>
      <c r="G2" s="41">
        <v>1.01</v>
      </c>
      <c r="H2" s="42" t="s">
        <v>661</v>
      </c>
      <c r="I2" s="43">
        <v>42471</v>
      </c>
      <c r="J2" s="41">
        <v>1.02</v>
      </c>
      <c r="K2" s="42" t="s">
        <v>667</v>
      </c>
      <c r="L2" s="43">
        <v>43398</v>
      </c>
      <c r="M2" s="41"/>
      <c r="N2" s="42"/>
      <c r="O2" s="43"/>
      <c r="P2" s="41"/>
      <c r="Q2" s="42"/>
      <c r="R2" s="43"/>
      <c r="S2" s="41"/>
      <c r="T2" s="42"/>
      <c r="U2" s="43"/>
      <c r="V2" s="41"/>
      <c r="W2" s="42"/>
      <c r="X2" s="43"/>
      <c r="Y2" s="41"/>
      <c r="Z2" s="42"/>
      <c r="AA2" s="43"/>
      <c r="AB2" s="41"/>
      <c r="AC2" s="42"/>
      <c r="AD2" s="43"/>
      <c r="AE2" s="41"/>
      <c r="AF2" s="42"/>
      <c r="AG2" s="43"/>
      <c r="AH2" s="41"/>
      <c r="AI2" s="42"/>
      <c r="AJ2" s="43"/>
    </row>
    <row r="3" spans="1:41" ht="14.25" thickBot="1">
      <c r="C3" s="40"/>
      <c r="D3" s="40"/>
      <c r="G3" s="44"/>
    </row>
    <row r="4" spans="1:41">
      <c r="A4" s="359" t="s">
        <v>600</v>
      </c>
      <c r="B4" s="360"/>
      <c r="C4" s="360"/>
      <c r="D4" s="360"/>
      <c r="E4" s="360"/>
      <c r="F4" s="360"/>
      <c r="G4" s="361"/>
      <c r="H4" s="55" t="s">
        <v>601</v>
      </c>
      <c r="I4" s="55" t="s">
        <v>602</v>
      </c>
      <c r="J4" s="365" t="s">
        <v>603</v>
      </c>
      <c r="K4" s="360"/>
      <c r="L4" s="360"/>
      <c r="M4" s="360"/>
      <c r="N4" s="360"/>
      <c r="O4" s="360"/>
      <c r="P4" s="360"/>
      <c r="Q4" s="361"/>
    </row>
    <row r="5" spans="1:41" ht="72" customHeight="1" thickBot="1">
      <c r="A5" s="362" t="str">
        <f>入力!$B$1</f>
        <v>２０１８（平成３０）年度
神奈川県中学校バレーボール部活動普及・育成事業
（指導者研修会兼新人研修会）参加申込書</v>
      </c>
      <c r="B5" s="363"/>
      <c r="C5" s="363"/>
      <c r="D5" s="363"/>
      <c r="E5" s="363"/>
      <c r="F5" s="363"/>
      <c r="G5" s="364"/>
      <c r="H5" s="42"/>
      <c r="I5" s="42">
        <f>IF(入力!AH15="","",入力!AH15)</f>
        <v>2</v>
      </c>
      <c r="J5" s="366"/>
      <c r="K5" s="367"/>
      <c r="L5" s="367"/>
      <c r="M5" s="367"/>
      <c r="N5" s="367"/>
      <c r="O5" s="367"/>
      <c r="P5" s="367"/>
      <c r="Q5" s="368"/>
    </row>
    <row r="6" spans="1:41">
      <c r="A6" s="54" t="s">
        <v>604</v>
      </c>
      <c r="B6" s="55" t="s">
        <v>605</v>
      </c>
      <c r="C6" s="55" t="s">
        <v>606</v>
      </c>
      <c r="D6" s="55" t="s">
        <v>607</v>
      </c>
      <c r="E6" s="55" t="s">
        <v>601</v>
      </c>
      <c r="F6" s="55" t="s">
        <v>608</v>
      </c>
      <c r="G6" s="55" t="s">
        <v>609</v>
      </c>
      <c r="H6" s="55" t="s">
        <v>662</v>
      </c>
      <c r="I6" s="55" t="s">
        <v>663</v>
      </c>
      <c r="J6" s="55" t="s">
        <v>664</v>
      </c>
      <c r="K6" s="55" t="s">
        <v>611</v>
      </c>
      <c r="L6" s="55" t="s">
        <v>612</v>
      </c>
      <c r="M6" s="55" t="s">
        <v>613</v>
      </c>
      <c r="N6" s="55" t="s">
        <v>614</v>
      </c>
      <c r="O6" s="55" t="s">
        <v>615</v>
      </c>
      <c r="P6" s="55" t="s">
        <v>616</v>
      </c>
      <c r="Q6" s="55" t="s">
        <v>617</v>
      </c>
      <c r="R6" s="55" t="s">
        <v>618</v>
      </c>
      <c r="S6" s="55" t="s">
        <v>619</v>
      </c>
      <c r="T6" s="55"/>
      <c r="U6" s="55"/>
      <c r="V6" s="55"/>
      <c r="W6" s="55"/>
      <c r="X6" s="55"/>
      <c r="Y6" s="55"/>
      <c r="Z6" s="55"/>
      <c r="AA6" s="55"/>
      <c r="AB6" s="55"/>
      <c r="AC6" s="55"/>
      <c r="AD6" s="55"/>
      <c r="AE6" s="55"/>
      <c r="AF6" s="55"/>
      <c r="AG6" s="55"/>
      <c r="AH6" s="55"/>
      <c r="AI6" s="55"/>
      <c r="AJ6" s="55"/>
      <c r="AK6" s="55"/>
      <c r="AL6" s="55"/>
      <c r="AM6" s="55"/>
      <c r="AN6" s="55"/>
      <c r="AO6" s="56"/>
    </row>
    <row r="7" spans="1:41">
      <c r="A7" s="45">
        <f>IF($A$8="","",IF($A$9="",A8,A8&amp;"・"&amp;A9))</f>
        <v>2144</v>
      </c>
      <c r="B7" s="45" t="str">
        <f t="shared" ref="B7:C7" si="0">IF($A$8="","",IF($A$9="",B8,B8&amp;"・"&amp;B9))</f>
        <v>川崎市立麻生中学校</v>
      </c>
      <c r="C7" s="45">
        <f t="shared" si="0"/>
        <v>0</v>
      </c>
      <c r="D7" s="45" t="str">
        <f>IF($A$8="","",IF(OR($A$9="",D8=D9),D8,D8&amp;"・"&amp;D9))</f>
        <v>川崎</v>
      </c>
      <c r="E7" s="45">
        <f>IF($A$8="","",IF(OR($A$9="",E8=E9),E8,E8&amp;"・"&amp;E9))</f>
        <v>2</v>
      </c>
      <c r="F7" s="45" t="str">
        <f t="shared" ref="F7:S7" si="1">IF($A$8="","",F8)</f>
        <v>215</v>
      </c>
      <c r="G7" s="45" t="str">
        <f t="shared" si="1"/>
        <v>0021</v>
      </c>
      <c r="H7" s="45">
        <f t="shared" si="1"/>
        <v>0</v>
      </c>
      <c r="I7" s="45" t="str">
        <f t="shared" si="1"/>
        <v>川崎市麻生区上麻生4-39-1</v>
      </c>
      <c r="J7" s="45">
        <f t="shared" si="1"/>
        <v>0</v>
      </c>
      <c r="K7" s="45" t="str">
        <f t="shared" si="1"/>
        <v>044</v>
      </c>
      <c r="L7" s="45" t="str">
        <f t="shared" si="1"/>
        <v>954</v>
      </c>
      <c r="M7" s="45" t="str">
        <f t="shared" si="1"/>
        <v>2811</v>
      </c>
      <c r="N7" s="45" t="str">
        <f t="shared" si="1"/>
        <v>044</v>
      </c>
      <c r="O7" s="45" t="str">
        <f t="shared" si="1"/>
        <v>954</v>
      </c>
      <c r="P7" s="45" t="str">
        <f t="shared" si="1"/>
        <v>6354</v>
      </c>
      <c r="Q7" s="45">
        <f t="shared" si="1"/>
        <v>0</v>
      </c>
      <c r="R7" s="45">
        <f t="shared" si="1"/>
        <v>0</v>
      </c>
      <c r="S7" s="45">
        <f t="shared" si="1"/>
        <v>0</v>
      </c>
      <c r="T7" s="46"/>
      <c r="U7" s="46"/>
      <c r="V7" s="46"/>
      <c r="W7" s="46"/>
      <c r="X7" s="46"/>
      <c r="Y7" s="46"/>
      <c r="Z7" s="46"/>
      <c r="AA7" s="46"/>
      <c r="AB7" s="46"/>
      <c r="AC7" s="46"/>
      <c r="AD7" s="46"/>
      <c r="AE7" s="46"/>
      <c r="AF7" s="46"/>
      <c r="AG7" s="46"/>
      <c r="AH7" s="46"/>
      <c r="AI7" s="46"/>
      <c r="AJ7" s="46"/>
      <c r="AK7" s="46"/>
      <c r="AL7" s="46"/>
      <c r="AM7" s="46"/>
      <c r="AN7" s="46"/>
      <c r="AO7" s="47"/>
    </row>
    <row r="8" spans="1:41">
      <c r="A8" s="45">
        <f>IF(入力!$S$2="","",入力!$S$2)</f>
        <v>2144</v>
      </c>
      <c r="B8" s="46" t="str">
        <f>IF(入力!$F$3="","",入力!$F$3)</f>
        <v>川崎市立麻生中学校</v>
      </c>
      <c r="C8" s="46"/>
      <c r="D8" s="46" t="str">
        <f>IF(入力!$Z$2="","",入力!$Z$2)</f>
        <v>川崎</v>
      </c>
      <c r="E8" s="46">
        <f>IF(入力!$I$2="","",入力!$I$2)</f>
        <v>2</v>
      </c>
      <c r="F8" s="61" t="str">
        <f>IF(入力!$F$6="","",入力!$F$6)</f>
        <v>215</v>
      </c>
      <c r="G8" s="57" t="str">
        <f>IF(入力!$I$6="","",入力!$I$6)</f>
        <v>0021</v>
      </c>
      <c r="H8" s="46"/>
      <c r="I8" s="46" t="str">
        <f>IF(入力!$L$5="","",入力!$L$5)</f>
        <v>川崎市麻生区上麻生4-39-1</v>
      </c>
      <c r="J8" s="46"/>
      <c r="K8" s="57" t="str">
        <f>IF(入力!$AB$4="","",入力!$AB$4)</f>
        <v>044</v>
      </c>
      <c r="L8" s="57" t="str">
        <f>IF(入力!$AG$4="","",入力!$AG$4)</f>
        <v>954</v>
      </c>
      <c r="M8" s="57" t="str">
        <f>IF(入力!$AL$4="","",入力!$AL$4)</f>
        <v>2811</v>
      </c>
      <c r="N8" s="57" t="str">
        <f>IF(入力!$AB$6="","",入力!$AB$6)</f>
        <v>044</v>
      </c>
      <c r="O8" s="57" t="str">
        <f>IF(入力!$AG$6="","",入力!$AG$6)</f>
        <v>954</v>
      </c>
      <c r="P8" s="57" t="str">
        <f>IF(入力!$AL$6="","",入力!$AL$6)</f>
        <v>6354</v>
      </c>
      <c r="Q8" s="46"/>
      <c r="R8" s="46"/>
      <c r="S8" s="46"/>
      <c r="T8" s="46"/>
      <c r="U8" s="46"/>
      <c r="V8" s="46"/>
      <c r="W8" s="46"/>
      <c r="X8" s="46"/>
      <c r="Y8" s="46"/>
      <c r="Z8" s="46"/>
      <c r="AA8" s="46"/>
      <c r="AB8" s="46"/>
      <c r="AC8" s="46"/>
      <c r="AD8" s="46"/>
      <c r="AE8" s="46"/>
      <c r="AF8" s="46"/>
      <c r="AG8" s="46"/>
      <c r="AH8" s="46"/>
      <c r="AI8" s="46"/>
      <c r="AJ8" s="46"/>
      <c r="AK8" s="46"/>
      <c r="AL8" s="46"/>
      <c r="AM8" s="46"/>
      <c r="AN8" s="46"/>
      <c r="AO8" s="47"/>
    </row>
    <row r="9" spans="1:41">
      <c r="A9" s="45" t="str">
        <f>IF(入力!$S$7="","",入力!$S$7)</f>
        <v/>
      </c>
      <c r="B9" s="46" t="str">
        <f>IF(A8="","",入力!$F$8)</f>
        <v/>
      </c>
      <c r="C9" s="46"/>
      <c r="D9" s="46" t="str">
        <f>IF(A8="","",入力!$Z$7)</f>
        <v/>
      </c>
      <c r="E9" s="46">
        <f>IF(A8="","",入力!$I$7)</f>
        <v>0</v>
      </c>
      <c r="F9" s="46">
        <f>IF(A8="","",入力!$F$11)</f>
        <v>0</v>
      </c>
      <c r="G9" s="46">
        <f>IF(A8="","",入力!$I$11)</f>
        <v>0</v>
      </c>
      <c r="H9" s="46"/>
      <c r="I9" s="46">
        <f>IF(A8="","",入力!$L$10)</f>
        <v>0</v>
      </c>
      <c r="J9" s="46"/>
      <c r="K9" s="46">
        <f>IF(A8="","",入力!$AB$9)</f>
        <v>0</v>
      </c>
      <c r="L9" s="46">
        <f>IF(A8="","",入力!$AG$9)</f>
        <v>0</v>
      </c>
      <c r="M9" s="46" t="str">
        <f>IF(A8="","",入力!$AL$4)</f>
        <v>2811</v>
      </c>
      <c r="N9" s="46">
        <f>IF(A8="","",入力!$AB$11)</f>
        <v>0</v>
      </c>
      <c r="O9" s="46">
        <f>IF(A8="","",入力!$AG$11)</f>
        <v>0</v>
      </c>
      <c r="P9" s="46">
        <f>IF(A8="","",入力!$AL$11)</f>
        <v>0</v>
      </c>
      <c r="Q9" s="46"/>
      <c r="R9" s="46"/>
      <c r="S9" s="46"/>
      <c r="T9" s="46"/>
      <c r="U9" s="46"/>
      <c r="V9" s="46"/>
      <c r="W9" s="46"/>
      <c r="X9" s="46"/>
      <c r="Y9" s="46"/>
      <c r="Z9" s="46"/>
      <c r="AA9" s="46"/>
      <c r="AB9" s="46"/>
      <c r="AC9" s="46"/>
      <c r="AD9" s="46"/>
      <c r="AE9" s="46"/>
      <c r="AF9" s="46"/>
      <c r="AG9" s="46"/>
      <c r="AH9" s="46"/>
      <c r="AI9" s="46"/>
      <c r="AJ9" s="46"/>
      <c r="AK9" s="46"/>
      <c r="AL9" s="46"/>
      <c r="AM9" s="46"/>
      <c r="AN9" s="46"/>
      <c r="AO9" s="47"/>
    </row>
    <row r="10" spans="1:41" ht="14.25" thickBot="1">
      <c r="A10" s="48"/>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9"/>
    </row>
    <row r="11" spans="1:41">
      <c r="A11" s="50"/>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row>
    <row r="12" spans="1:41">
      <c r="A12" s="50"/>
      <c r="B12" s="50"/>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row>
    <row r="13" spans="1:41">
      <c r="A13" s="50"/>
      <c r="B13" s="50"/>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row>
    <row r="14" spans="1:41" ht="14.25" thickBot="1">
      <c r="A14" s="50"/>
      <c r="B14" s="50"/>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row>
    <row r="15" spans="1:41">
      <c r="A15" s="54" t="s">
        <v>620</v>
      </c>
      <c r="B15" s="55" t="s">
        <v>621</v>
      </c>
      <c r="C15" s="55" t="s">
        <v>622</v>
      </c>
      <c r="D15" s="55" t="s">
        <v>623</v>
      </c>
      <c r="E15" s="55" t="s">
        <v>624</v>
      </c>
      <c r="F15" s="55" t="s">
        <v>625</v>
      </c>
      <c r="G15" s="55" t="s">
        <v>626</v>
      </c>
      <c r="H15" s="55" t="s">
        <v>627</v>
      </c>
      <c r="I15" s="55" t="s">
        <v>628</v>
      </c>
      <c r="J15" s="55" t="s">
        <v>629</v>
      </c>
      <c r="K15" s="55" t="s">
        <v>630</v>
      </c>
      <c r="L15" s="55" t="s">
        <v>631</v>
      </c>
      <c r="M15" s="55" t="s">
        <v>632</v>
      </c>
      <c r="N15" s="55" t="s">
        <v>633</v>
      </c>
      <c r="O15" s="55" t="s">
        <v>634</v>
      </c>
      <c r="P15" s="55" t="s">
        <v>635</v>
      </c>
      <c r="Q15" s="55" t="s">
        <v>636</v>
      </c>
      <c r="R15" s="55" t="s">
        <v>608</v>
      </c>
      <c r="S15" s="55" t="s">
        <v>609</v>
      </c>
      <c r="T15" s="55" t="s">
        <v>610</v>
      </c>
      <c r="U15" s="55" t="s">
        <v>637</v>
      </c>
      <c r="V15" s="55" t="s">
        <v>638</v>
      </c>
      <c r="W15" s="55" t="s">
        <v>639</v>
      </c>
      <c r="X15" s="55"/>
      <c r="Y15" s="55"/>
      <c r="Z15" s="55"/>
      <c r="AA15" s="55"/>
      <c r="AB15" s="55"/>
      <c r="AC15" s="55"/>
      <c r="AD15" s="55"/>
      <c r="AE15" s="55"/>
      <c r="AF15" s="55"/>
      <c r="AG15" s="55"/>
      <c r="AH15" s="55"/>
      <c r="AI15" s="55"/>
      <c r="AJ15" s="55"/>
      <c r="AK15" s="55"/>
      <c r="AL15" s="55"/>
      <c r="AM15" s="55"/>
      <c r="AN15" s="55"/>
      <c r="AO15" s="56"/>
    </row>
    <row r="16" spans="1:41">
      <c r="A16" s="45">
        <v>1</v>
      </c>
      <c r="B16" s="46" t="s">
        <v>640</v>
      </c>
      <c r="C16" s="46" t="str">
        <f>IF(入力!$F$13="","",入力!$F$13)</f>
        <v>鈴木</v>
      </c>
      <c r="D16" s="46" t="str">
        <f>IF(入力!$L$13="","",入力!$L$13)</f>
        <v>康之</v>
      </c>
      <c r="E16" s="46" t="str">
        <f>IF(入力!$F$12="","",入力!$F$12)</f>
        <v>すずき</v>
      </c>
      <c r="F16" s="46" t="str">
        <f>IF(入力!$L$12="","",入力!$L$12)</f>
        <v>やすゆき</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7"/>
    </row>
    <row r="17" spans="1:41">
      <c r="A17" s="45">
        <v>2</v>
      </c>
      <c r="B17" s="46" t="s">
        <v>641</v>
      </c>
      <c r="C17" s="46" t="str">
        <f>IF(入力!$V$13="","",入力!$V$13)</f>
        <v xml:space="preserve"> </v>
      </c>
      <c r="D17" s="46" t="str">
        <f>IF(入力!$AB$13="","",入力!$AB$13)</f>
        <v xml:space="preserve"> </v>
      </c>
      <c r="E17" s="46" t="str">
        <f>IF(入力!$V$12="","",入力!$V$12)</f>
        <v xml:space="preserve"> </v>
      </c>
      <c r="F17" s="46" t="str">
        <f>IF(入力!$AB$12="","",入力!$AB$12)</f>
        <v xml:space="preserve"> </v>
      </c>
      <c r="G17" s="46"/>
      <c r="H17" s="46"/>
      <c r="I17" s="46"/>
      <c r="J17" s="46"/>
      <c r="K17" s="46"/>
      <c r="L17" s="46"/>
      <c r="M17" s="46"/>
      <c r="N17" s="46"/>
      <c r="O17" s="46"/>
      <c r="P17" s="46"/>
      <c r="Q17" s="46" t="str">
        <f>IF(入力!$AN$13="","外部","教職員")</f>
        <v>教職員</v>
      </c>
      <c r="R17" s="46"/>
      <c r="S17" s="46"/>
      <c r="T17" s="46"/>
      <c r="U17" s="46"/>
      <c r="V17" s="46"/>
      <c r="W17" s="46"/>
      <c r="X17" s="46"/>
      <c r="Y17" s="46"/>
      <c r="Z17" s="46"/>
      <c r="AA17" s="46"/>
      <c r="AB17" s="46"/>
      <c r="AC17" s="46"/>
      <c r="AD17" s="46"/>
      <c r="AE17" s="46"/>
      <c r="AF17" s="46"/>
      <c r="AG17" s="46"/>
      <c r="AH17" s="46"/>
      <c r="AI17" s="46"/>
      <c r="AJ17" s="46"/>
      <c r="AK17" s="46"/>
      <c r="AL17" s="46"/>
      <c r="AM17" s="46"/>
      <c r="AN17" s="46"/>
      <c r="AO17" s="47"/>
    </row>
    <row r="18" spans="1:41">
      <c r="A18" s="45">
        <v>3</v>
      </c>
      <c r="B18" s="46" t="s">
        <v>642</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7"/>
    </row>
    <row r="19" spans="1:41">
      <c r="A19" s="45">
        <v>4</v>
      </c>
      <c r="B19" s="46" t="s">
        <v>643</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7"/>
    </row>
    <row r="20" spans="1:41">
      <c r="A20" s="45">
        <v>5</v>
      </c>
      <c r="B20" s="46" t="s">
        <v>644</v>
      </c>
      <c r="C20" s="46" t="str">
        <f>IF(入力!$F$15="","",入力!$F$15)</f>
        <v xml:space="preserve"> </v>
      </c>
      <c r="D20" s="46" t="str">
        <f>IF(入力!$L$15="","",入力!$L$15)</f>
        <v xml:space="preserve"> </v>
      </c>
      <c r="E20" s="46" t="str">
        <f>IF(入力!$F$14="","",入力!$F$14)</f>
        <v xml:space="preserve"> </v>
      </c>
      <c r="F20" s="46" t="str">
        <f>IF(入力!$L$14="","",入力!$L$14)</f>
        <v xml:space="preserve"> </v>
      </c>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7"/>
    </row>
    <row r="21" spans="1:41">
      <c r="A21" s="45">
        <v>6</v>
      </c>
      <c r="B21" s="46" t="s">
        <v>645</v>
      </c>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7"/>
    </row>
    <row r="22" spans="1:41">
      <c r="A22" s="45">
        <v>7</v>
      </c>
      <c r="B22" s="46" t="s">
        <v>646</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7"/>
    </row>
    <row r="23" spans="1:41">
      <c r="A23" s="45">
        <v>8</v>
      </c>
      <c r="B23" s="46" t="s">
        <v>647</v>
      </c>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7"/>
    </row>
    <row r="24" spans="1:41">
      <c r="A24" s="45">
        <v>9</v>
      </c>
      <c r="B24" s="46" t="s">
        <v>648</v>
      </c>
      <c r="C24" s="46" t="str">
        <f>IF(入力!$V$15="","",入力!$V$15)</f>
        <v>吉村</v>
      </c>
      <c r="D24" s="46" t="str">
        <f>IF(入力!$AB$15="","",入力!$AB$15)</f>
        <v>友葉</v>
      </c>
      <c r="E24" s="46" t="str">
        <f>IF(入力!$V$14="","",入力!$V$14)</f>
        <v>よしむら</v>
      </c>
      <c r="F24" s="46" t="str">
        <f>IF(入力!$AB$14="","",入力!$AB$14)</f>
        <v>ともよ</v>
      </c>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7"/>
    </row>
    <row r="25" spans="1:41">
      <c r="A25" s="45"/>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7"/>
    </row>
    <row r="26" spans="1:41">
      <c r="A26" s="45"/>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7"/>
    </row>
    <row r="27" spans="1:41">
      <c r="A27" s="45"/>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7"/>
    </row>
    <row r="28" spans="1:41">
      <c r="A28" s="45"/>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7"/>
    </row>
    <row r="29" spans="1:41">
      <c r="A29" s="45"/>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7"/>
    </row>
    <row r="30" spans="1:41">
      <c r="A30" s="45"/>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7"/>
    </row>
    <row r="31" spans="1:4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7"/>
    </row>
    <row r="32" spans="1:41">
      <c r="A32" s="45"/>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7"/>
    </row>
    <row r="33" spans="1:41">
      <c r="A33" s="45"/>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7"/>
    </row>
    <row r="34" spans="1:41">
      <c r="A34" s="45"/>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7"/>
    </row>
    <row r="35" spans="1:41">
      <c r="A35" s="45"/>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7"/>
    </row>
    <row r="36" spans="1:41">
      <c r="A36" s="4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7"/>
    </row>
    <row r="37" spans="1:41">
      <c r="A37" s="45"/>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7"/>
    </row>
    <row r="38" spans="1:41">
      <c r="A38" s="45"/>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7"/>
    </row>
    <row r="39" spans="1:41">
      <c r="A39" s="45"/>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7"/>
    </row>
    <row r="40" spans="1:41" ht="14.25" thickBot="1">
      <c r="A40" s="48"/>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9"/>
    </row>
    <row r="41" spans="1:41">
      <c r="A41" s="51"/>
      <c r="B41" s="5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row>
    <row r="42" spans="1:41">
      <c r="A42" s="51"/>
      <c r="B42" s="52"/>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row>
    <row r="43" spans="1:41">
      <c r="A43" s="51"/>
      <c r="B43" s="52"/>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row>
    <row r="44" spans="1:41">
      <c r="A44" s="51"/>
      <c r="B44" s="52"/>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row>
    <row r="45" spans="1:41">
      <c r="A45" s="51"/>
      <c r="B45" s="52"/>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row>
    <row r="46" spans="1:41">
      <c r="A46" s="51"/>
      <c r="B46" s="52"/>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row>
    <row r="47" spans="1:41">
      <c r="A47" s="51"/>
      <c r="B47" s="52"/>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row>
    <row r="48" spans="1:41">
      <c r="A48" s="51"/>
      <c r="B48" s="52"/>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row>
    <row r="49" spans="1:41">
      <c r="A49" s="51"/>
      <c r="B49" s="52"/>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row>
    <row r="50" spans="1:41" ht="14.25" thickBot="1">
      <c r="A50" s="51"/>
      <c r="B50" s="52"/>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row>
    <row r="51" spans="1:41" ht="14.25" thickBot="1">
      <c r="A51" s="58" t="s">
        <v>649</v>
      </c>
      <c r="B51" s="53"/>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row>
    <row r="52" spans="1:41">
      <c r="A52" s="59" t="s">
        <v>650</v>
      </c>
      <c r="B52" s="60" t="s">
        <v>651</v>
      </c>
      <c r="C52" s="55" t="s">
        <v>652</v>
      </c>
      <c r="D52" s="55" t="s">
        <v>653</v>
      </c>
      <c r="E52" s="55" t="s">
        <v>654</v>
      </c>
      <c r="F52" s="55" t="s">
        <v>655</v>
      </c>
      <c r="G52" s="55" t="s">
        <v>626</v>
      </c>
      <c r="H52" s="55" t="s">
        <v>656</v>
      </c>
      <c r="I52" s="55" t="s">
        <v>657</v>
      </c>
      <c r="J52" s="55" t="s">
        <v>658</v>
      </c>
      <c r="K52" s="55" t="s">
        <v>659</v>
      </c>
      <c r="L52" s="55" t="s">
        <v>660</v>
      </c>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6"/>
    </row>
    <row r="53" spans="1:41">
      <c r="A53" s="45">
        <v>1</v>
      </c>
      <c r="B53" s="46">
        <f>IF(入力!D20="","",入力!D20)</f>
        <v>1</v>
      </c>
      <c r="C53" s="46" t="str">
        <f>IF(OR(L53&lt;&gt;"○",入力!F21=""),"",入力!F21)</f>
        <v>吉村</v>
      </c>
      <c r="D53" s="46" t="str">
        <f>IF(OR(L53&lt;&gt;"○",入力!K21=""),"",入力!K21)</f>
        <v>友葉</v>
      </c>
      <c r="E53" s="46" t="str">
        <f>IF(OR(L53&lt;&gt;"○",入力!F20=""),"",入力!F20)</f>
        <v>よしむら</v>
      </c>
      <c r="F53" s="46" t="str">
        <f>IF(OR(L53&lt;&gt;"○",入力!K20=""),"",入力!K20)</f>
        <v>ともよ</v>
      </c>
      <c r="G53" s="46"/>
      <c r="H53" s="46"/>
      <c r="I53" s="46">
        <f>IF(OR(L53&lt;&gt;"○",入力!P20=""),"",入力!P20)</f>
        <v>2</v>
      </c>
      <c r="J53" s="46">
        <f>IF(OR(L53&lt;&gt;"○",入力!R20=""),"",入力!R20)</f>
        <v>162</v>
      </c>
      <c r="K53" s="46"/>
      <c r="L53" s="46" t="str">
        <f>IF(入力!T20="","",入力!T20)</f>
        <v>○</v>
      </c>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7"/>
    </row>
    <row r="54" spans="1:41">
      <c r="A54" s="45">
        <f>A53+1</f>
        <v>2</v>
      </c>
      <c r="B54" s="46">
        <f>IF(入力!D22="","",入力!D22)</f>
        <v>2</v>
      </c>
      <c r="C54" s="46" t="str">
        <f>IF(OR(L54&lt;&gt;"○",入力!F23=""),"",入力!F23)</f>
        <v>細内</v>
      </c>
      <c r="D54" s="46" t="str">
        <f>IF(OR(L54&lt;&gt;"○",入力!K23=""),"",入力!K23)</f>
        <v>恵美華</v>
      </c>
      <c r="E54" s="46" t="str">
        <f>IF(OR(L54&lt;&gt;"○",入力!F22=""),"",入力!F22)</f>
        <v>ほそうち</v>
      </c>
      <c r="F54" s="46" t="str">
        <f>IF(OR(L54&lt;&gt;"○",入力!K22=""),"",入力!K22)</f>
        <v>えみか</v>
      </c>
      <c r="G54" s="46"/>
      <c r="H54" s="46"/>
      <c r="I54" s="46">
        <f>IF(OR(L54&lt;&gt;"○",入力!P22=""),"",入力!P22)</f>
        <v>2</v>
      </c>
      <c r="J54" s="46">
        <f>IF(OR(L54&lt;&gt;"○",入力!R22=""),"",入力!R22)</f>
        <v>163</v>
      </c>
      <c r="K54" s="46"/>
      <c r="L54" s="46" t="str">
        <f>IF(入力!T22="","",入力!T22)</f>
        <v>○</v>
      </c>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7"/>
    </row>
    <row r="55" spans="1:41">
      <c r="A55" s="45">
        <f t="shared" ref="A55:A118" si="2">A54+1</f>
        <v>3</v>
      </c>
      <c r="B55" s="46">
        <f>IF(入力!D24="","",入力!D24)</f>
        <v>3</v>
      </c>
      <c r="C55" s="46" t="str">
        <f>IF(OR(L55&lt;&gt;"○",入力!F25=""),"",入力!F25)</f>
        <v>松本</v>
      </c>
      <c r="D55" s="46" t="str">
        <f>IF(OR(L55&lt;&gt;"○",入力!K25=""),"",入力!K25)</f>
        <v>茉子</v>
      </c>
      <c r="E55" s="46" t="str">
        <f>IF(OR(L55&lt;&gt;"○",入力!F24=""),"",入力!F24)</f>
        <v>まつもと</v>
      </c>
      <c r="F55" s="46" t="str">
        <f>IF(OR(L55&lt;&gt;"○",入力!K24=""),"",入力!K24)</f>
        <v>まこ</v>
      </c>
      <c r="G55" s="46"/>
      <c r="H55" s="46"/>
      <c r="I55" s="46">
        <f>IF(OR(L55&lt;&gt;"○",入力!P24=""),"",入力!P24)</f>
        <v>2</v>
      </c>
      <c r="J55" s="46">
        <f>IF(OR(L55&lt;&gt;"○",入力!R24=""),"",入力!R24)</f>
        <v>156</v>
      </c>
      <c r="K55" s="46"/>
      <c r="L55" s="46" t="str">
        <f>IF(入力!T24="","",入力!T24)</f>
        <v>○</v>
      </c>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7"/>
    </row>
    <row r="56" spans="1:41">
      <c r="A56" s="45">
        <f t="shared" si="2"/>
        <v>4</v>
      </c>
      <c r="B56" s="46">
        <f>IF(入力!D26="","",入力!D26)</f>
        <v>4</v>
      </c>
      <c r="C56" s="46" t="str">
        <f>IF(OR(L56&lt;&gt;"○",入力!F27=""),"",入力!F27)</f>
        <v>小野</v>
      </c>
      <c r="D56" s="46" t="str">
        <f>IF(OR(L56&lt;&gt;"○",入力!K27=""),"",入力!K27)</f>
        <v>真由子</v>
      </c>
      <c r="E56" s="46" t="str">
        <f>IF(OR(L56&lt;&gt;"○",入力!F26=""),"",入力!F26)</f>
        <v>おの</v>
      </c>
      <c r="F56" s="46" t="str">
        <f>IF(OR(L56&lt;&gt;"○",入力!K26=""),"",入力!K26)</f>
        <v>まゆこ</v>
      </c>
      <c r="G56" s="46"/>
      <c r="H56" s="46"/>
      <c r="I56" s="46">
        <f>IF(OR(L56&lt;&gt;"○",入力!P26=""),"",入力!P26)</f>
        <v>1</v>
      </c>
      <c r="J56" s="46">
        <f>IF(OR(L56&lt;&gt;"○",入力!R26=""),"",入力!R26)</f>
        <v>159</v>
      </c>
      <c r="K56" s="46"/>
      <c r="L56" s="46" t="str">
        <f>IF(入力!T26="","",入力!T26)</f>
        <v>○</v>
      </c>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7"/>
    </row>
    <row r="57" spans="1:41">
      <c r="A57" s="45">
        <f t="shared" si="2"/>
        <v>5</v>
      </c>
      <c r="B57" s="46">
        <f>IF(入力!D28="","",入力!D28)</f>
        <v>5</v>
      </c>
      <c r="C57" s="46" t="str">
        <f>IF(OR(L57&lt;&gt;"○",入力!F29=""),"",入力!F29)</f>
        <v>岩本</v>
      </c>
      <c r="D57" s="46" t="str">
        <f>IF(OR(L57&lt;&gt;"○",入力!K29=""),"",入力!K29)</f>
        <v>真緒</v>
      </c>
      <c r="E57" s="46" t="str">
        <f>IF(OR(L57&lt;&gt;"○",入力!F28=""),"",入力!F28)</f>
        <v>いわもと</v>
      </c>
      <c r="F57" s="46" t="str">
        <f>IF(OR(L57&lt;&gt;"○",入力!K28=""),"",入力!K28)</f>
        <v>まお</v>
      </c>
      <c r="G57" s="46"/>
      <c r="H57" s="46"/>
      <c r="I57" s="46">
        <f>IF(OR(L57&lt;&gt;"○",入力!P28=""),"",入力!P28)</f>
        <v>2</v>
      </c>
      <c r="J57" s="46">
        <f>IF(OR(L57&lt;&gt;"○",入力!R28=""),"",入力!R28)</f>
        <v>162</v>
      </c>
      <c r="K57" s="46"/>
      <c r="L57" s="46" t="str">
        <f>IF(入力!T28="","",入力!T28)</f>
        <v>○</v>
      </c>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7"/>
    </row>
    <row r="58" spans="1:41">
      <c r="A58" s="45">
        <f t="shared" si="2"/>
        <v>6</v>
      </c>
      <c r="B58" s="46">
        <f>IF(入力!D30="","",入力!D30)</f>
        <v>6</v>
      </c>
      <c r="C58" s="46" t="str">
        <f>IF(OR(L58&lt;&gt;"○",入力!F31=""),"",入力!F31)</f>
        <v>島津</v>
      </c>
      <c r="D58" s="46" t="str">
        <f>IF(OR(L58&lt;&gt;"○",入力!K31=""),"",入力!K31)</f>
        <v>万奈</v>
      </c>
      <c r="E58" s="46" t="str">
        <f>IF(OR(L58&lt;&gt;"○",入力!F30=""),"",入力!F30)</f>
        <v>しまづ</v>
      </c>
      <c r="F58" s="46" t="str">
        <f>IF(OR(L58&lt;&gt;"○",入力!K30=""),"",入力!K30)</f>
        <v>まな</v>
      </c>
      <c r="G58" s="46"/>
      <c r="H58" s="46"/>
      <c r="I58" s="46">
        <f>IF(OR(L58&lt;&gt;"○",入力!P30=""),"",入力!P30)</f>
        <v>2</v>
      </c>
      <c r="J58" s="46">
        <f>IF(OR(L58&lt;&gt;"○",入力!R30=""),"",入力!R30)</f>
        <v>158</v>
      </c>
      <c r="K58" s="46"/>
      <c r="L58" s="46" t="str">
        <f>IF(入力!T30="","",入力!T30)</f>
        <v>○</v>
      </c>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7"/>
    </row>
    <row r="59" spans="1:41">
      <c r="A59" s="45">
        <f t="shared" si="2"/>
        <v>7</v>
      </c>
      <c r="B59" s="46">
        <f>IF(入力!X20="","",入力!X20)</f>
        <v>7</v>
      </c>
      <c r="C59" s="46" t="str">
        <f>IF(OR(L59&lt;&gt;"○",入力!Z21=""),"",入力!Z21)</f>
        <v>裴</v>
      </c>
      <c r="D59" s="46" t="str">
        <f>IF(OR(L59&lt;&gt;"○",入力!AE21=""),"",入力!AE21)</f>
        <v>裕禛</v>
      </c>
      <c r="E59" s="46" t="str">
        <f>IF(OR(L59&lt;&gt;"○",入力!Z20=""),"",入力!Z20)</f>
        <v>ぺ</v>
      </c>
      <c r="F59" s="46" t="str">
        <f>IF(OR(L59&lt;&gt;"○",入力!AE20=""),"",入力!AE20)</f>
        <v>ゆうちん</v>
      </c>
      <c r="G59" s="46"/>
      <c r="H59" s="46"/>
      <c r="I59" s="46">
        <f>IF(OR(L59&lt;&gt;"○",入力!AJ20=""),"",入力!AJ20)</f>
        <v>2</v>
      </c>
      <c r="J59" s="46">
        <f>IF(OR(L59&lt;&gt;"○",入力!AL20=""),"",入力!AL20)</f>
        <v>160</v>
      </c>
      <c r="K59" s="46"/>
      <c r="L59" s="46" t="str">
        <f>IF(入力!AN20="","",入力!AN20)</f>
        <v>○</v>
      </c>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7"/>
    </row>
    <row r="60" spans="1:41">
      <c r="A60" s="45">
        <f t="shared" si="2"/>
        <v>8</v>
      </c>
      <c r="B60" s="46">
        <f>IF(入力!X22="","",入力!X22)</f>
        <v>8</v>
      </c>
      <c r="C60" s="46" t="str">
        <f>IF(OR(L60&lt;&gt;"○",入力!Z23=""),"",入力!Z23)</f>
        <v>杉田</v>
      </c>
      <c r="D60" s="46" t="str">
        <f>IF(OR(L60&lt;&gt;"○",入力!AE23=""),"",入力!AE23)</f>
        <v>郁歩</v>
      </c>
      <c r="E60" s="46" t="str">
        <f>IF(OR(L60&lt;&gt;"○",入力!Z22=""),"",入力!Z22)</f>
        <v>すぎた</v>
      </c>
      <c r="F60" s="46" t="str">
        <f>IF(OR(L60&lt;&gt;"○",入力!AE22=""),"",入力!AE22)</f>
        <v>いくほ</v>
      </c>
      <c r="G60" s="46"/>
      <c r="H60" s="46"/>
      <c r="I60" s="46">
        <f>IF(OR(L60&lt;&gt;"○",入力!AJ22=""),"",入力!AJ22)</f>
        <v>2</v>
      </c>
      <c r="J60" s="46">
        <f>IF(OR(L60&lt;&gt;"○",入力!AL22=""),"",入力!AL22)</f>
        <v>157</v>
      </c>
      <c r="K60" s="46"/>
      <c r="L60" s="46" t="str">
        <f>IF(入力!AN22="","",入力!AN22)</f>
        <v>○</v>
      </c>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7"/>
    </row>
    <row r="61" spans="1:41">
      <c r="A61" s="45">
        <f t="shared" si="2"/>
        <v>9</v>
      </c>
      <c r="B61" s="46">
        <f>IF(入力!X24="","",入力!X24)</f>
        <v>9</v>
      </c>
      <c r="C61" s="46" t="str">
        <f>IF(OR(L61&lt;&gt;"○",入力!Z25=""),"",入力!Z25)</f>
        <v>飛松</v>
      </c>
      <c r="D61" s="46" t="str">
        <f>IF(OR(L61&lt;&gt;"○",入力!AE25=""),"",入力!AE25)</f>
        <v>思映</v>
      </c>
      <c r="E61" s="46" t="str">
        <f>IF(OR(L61&lt;&gt;"○",入力!Z24=""),"",入力!Z24)</f>
        <v>とびまつ</v>
      </c>
      <c r="F61" s="46" t="str">
        <f>IF(OR(L61&lt;&gt;"○",入力!AE24=""),"",入力!AE24)</f>
        <v>ことは</v>
      </c>
      <c r="G61" s="46"/>
      <c r="H61" s="46"/>
      <c r="I61" s="46">
        <f>IF(OR(L61&lt;&gt;"○",入力!AJ24=""),"",入力!AJ24)</f>
        <v>2</v>
      </c>
      <c r="J61" s="46">
        <f>IF(OR(L61&lt;&gt;"○",入力!AL24=""),"",入力!AL24)</f>
        <v>159</v>
      </c>
      <c r="K61" s="46"/>
      <c r="L61" s="46" t="str">
        <f>IF(入力!AN24="","",入力!AN24)</f>
        <v>○</v>
      </c>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7"/>
    </row>
    <row r="62" spans="1:41">
      <c r="A62" s="45">
        <f t="shared" si="2"/>
        <v>10</v>
      </c>
      <c r="B62" s="46">
        <f>IF(入力!X26="","",入力!X26)</f>
        <v>10</v>
      </c>
      <c r="C62" s="46" t="str">
        <f>IF(OR(L62&lt;&gt;"○",入力!Z27=""),"",入力!Z27)</f>
        <v>竹内</v>
      </c>
      <c r="D62" s="46" t="str">
        <f>IF(OR(L62&lt;&gt;"○",入力!AE27=""),"",入力!AE27)</f>
        <v>彩乃</v>
      </c>
      <c r="E62" s="46" t="str">
        <f>IF(OR(L62&lt;&gt;"○",入力!Z26=""),"",入力!Z26)</f>
        <v>たけうち</v>
      </c>
      <c r="F62" s="46" t="str">
        <f>IF(OR(L62&lt;&gt;"○",入力!AE26=""),"",入力!AE26)</f>
        <v>あやの</v>
      </c>
      <c r="G62" s="46"/>
      <c r="H62" s="46"/>
      <c r="I62" s="46">
        <f>IF(OR(L62&lt;&gt;"○",入力!AJ26=""),"",入力!AJ26)</f>
        <v>1</v>
      </c>
      <c r="J62" s="46">
        <f>IF(OR(L62&lt;&gt;"○",入力!AL26=""),"",入力!AL26)</f>
        <v>155</v>
      </c>
      <c r="K62" s="46"/>
      <c r="L62" s="46" t="str">
        <f>IF(入力!AN26="","",入力!AN26)</f>
        <v>○</v>
      </c>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7"/>
    </row>
    <row r="63" spans="1:41">
      <c r="A63" s="45">
        <f t="shared" si="2"/>
        <v>11</v>
      </c>
      <c r="B63" s="46">
        <f>IF(入力!X28="","",入力!X28)</f>
        <v>11</v>
      </c>
      <c r="C63" s="46" t="str">
        <f>IF(OR(L63&lt;&gt;"○",入力!Z29=""),"",入力!Z29)</f>
        <v>赤石沢</v>
      </c>
      <c r="D63" s="46" t="str">
        <f>IF(OR(L63&lt;&gt;"○",入力!AE29=""),"",入力!AE29)</f>
        <v>莉紗</v>
      </c>
      <c r="E63" s="46" t="str">
        <f>IF(OR(L63&lt;&gt;"○",入力!Z28=""),"",入力!Z28)</f>
        <v>あかいしざわ</v>
      </c>
      <c r="F63" s="46" t="str">
        <f>IF(OR(L63&lt;&gt;"○",入力!AE28=""),"",入力!AE28)</f>
        <v>りさ</v>
      </c>
      <c r="G63" s="46"/>
      <c r="H63" s="46"/>
      <c r="I63" s="46">
        <f>IF(OR(L63&lt;&gt;"○",入力!AJ28=""),"",入力!AJ28)</f>
        <v>1</v>
      </c>
      <c r="J63" s="46">
        <f>IF(OR(L63&lt;&gt;"○",入力!AL28=""),"",入力!AL28)</f>
        <v>152</v>
      </c>
      <c r="K63" s="46"/>
      <c r="L63" s="46" t="str">
        <f>IF(入力!AN28="","",入力!AN28)</f>
        <v>○</v>
      </c>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7"/>
    </row>
    <row r="64" spans="1:41">
      <c r="A64" s="45">
        <f t="shared" si="2"/>
        <v>12</v>
      </c>
      <c r="B64" s="46">
        <f>IF(入力!X30="","",入力!X30)</f>
        <v>12</v>
      </c>
      <c r="C64" s="46" t="str">
        <f>IF(OR(L64&lt;&gt;"○",入力!Z31=""),"",入力!Z31)</f>
        <v>木村</v>
      </c>
      <c r="D64" s="46" t="str">
        <f>IF(OR(L64&lt;&gt;"○",入力!AE31=""),"",入力!AE31)</f>
        <v>莉乃</v>
      </c>
      <c r="E64" s="46" t="str">
        <f>IF(OR(L64&lt;&gt;"○",入力!Z30=""),"",入力!Z30)</f>
        <v>きむら</v>
      </c>
      <c r="F64" s="46" t="str">
        <f>IF(OR(L64&lt;&gt;"○",入力!AE30=""),"",入力!AE30)</f>
        <v>りの</v>
      </c>
      <c r="G64" s="46"/>
      <c r="H64" s="46"/>
      <c r="I64" s="46">
        <f>IF(OR(L64&lt;&gt;"○",入力!AJ30=""),"",入力!AJ30)</f>
        <v>1</v>
      </c>
      <c r="J64" s="46">
        <f>IF(OR(L64&lt;&gt;"○",入力!AL30=""),"",入力!AL30)</f>
        <v>152</v>
      </c>
      <c r="K64" s="46"/>
      <c r="L64" s="46" t="str">
        <f>IF(入力!AN30="","",入力!AN30)</f>
        <v>○</v>
      </c>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7"/>
    </row>
    <row r="65" spans="1:41">
      <c r="A65" s="45">
        <f t="shared" si="2"/>
        <v>13</v>
      </c>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7"/>
    </row>
    <row r="66" spans="1:41">
      <c r="A66" s="45">
        <f t="shared" si="2"/>
        <v>14</v>
      </c>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7"/>
    </row>
    <row r="67" spans="1:41">
      <c r="A67" s="45">
        <f t="shared" si="2"/>
        <v>15</v>
      </c>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7"/>
    </row>
    <row r="68" spans="1:41">
      <c r="A68" s="45">
        <f t="shared" si="2"/>
        <v>16</v>
      </c>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7"/>
    </row>
    <row r="69" spans="1:41">
      <c r="A69" s="45">
        <f t="shared" si="2"/>
        <v>17</v>
      </c>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7"/>
    </row>
    <row r="70" spans="1:41">
      <c r="A70" s="45">
        <f t="shared" si="2"/>
        <v>18</v>
      </c>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7"/>
    </row>
    <row r="71" spans="1:41">
      <c r="A71" s="45">
        <f t="shared" si="2"/>
        <v>19</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7"/>
    </row>
    <row r="72" spans="1:41">
      <c r="A72" s="45">
        <f t="shared" si="2"/>
        <v>20</v>
      </c>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7"/>
    </row>
    <row r="73" spans="1:41">
      <c r="A73" s="45">
        <f t="shared" si="2"/>
        <v>21</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7"/>
    </row>
    <row r="74" spans="1:41">
      <c r="A74" s="45">
        <f t="shared" si="2"/>
        <v>22</v>
      </c>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7"/>
    </row>
    <row r="75" spans="1:41">
      <c r="A75" s="45">
        <f t="shared" si="2"/>
        <v>23</v>
      </c>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7"/>
    </row>
    <row r="76" spans="1:41">
      <c r="A76" s="45">
        <f t="shared" si="2"/>
        <v>24</v>
      </c>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7"/>
    </row>
    <row r="77" spans="1:41">
      <c r="A77" s="45">
        <f t="shared" si="2"/>
        <v>25</v>
      </c>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7"/>
    </row>
    <row r="78" spans="1:41">
      <c r="A78" s="45">
        <f t="shared" si="2"/>
        <v>26</v>
      </c>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7"/>
    </row>
    <row r="79" spans="1:41">
      <c r="A79" s="45">
        <f t="shared" si="2"/>
        <v>27</v>
      </c>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7"/>
    </row>
    <row r="80" spans="1:41">
      <c r="A80" s="45">
        <f t="shared" si="2"/>
        <v>28</v>
      </c>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7"/>
    </row>
    <row r="81" spans="1:41">
      <c r="A81" s="45">
        <f t="shared" si="2"/>
        <v>29</v>
      </c>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7"/>
    </row>
    <row r="82" spans="1:41">
      <c r="A82" s="45">
        <f t="shared" si="2"/>
        <v>30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7"/>
    </row>
    <row r="83" spans="1:41">
      <c r="A83" s="45">
        <f t="shared" si="2"/>
        <v>31</v>
      </c>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7"/>
    </row>
    <row r="84" spans="1:41">
      <c r="A84" s="45">
        <f t="shared" si="2"/>
        <v>32</v>
      </c>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7"/>
    </row>
    <row r="85" spans="1:41">
      <c r="A85" s="45">
        <f t="shared" si="2"/>
        <v>33</v>
      </c>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7"/>
    </row>
    <row r="86" spans="1:41">
      <c r="A86" s="45">
        <f t="shared" si="2"/>
        <v>34</v>
      </c>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7"/>
    </row>
    <row r="87" spans="1:41">
      <c r="A87" s="45">
        <f t="shared" si="2"/>
        <v>35</v>
      </c>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7"/>
    </row>
    <row r="88" spans="1:41">
      <c r="A88" s="45">
        <f t="shared" si="2"/>
        <v>36</v>
      </c>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7"/>
    </row>
    <row r="89" spans="1:41">
      <c r="A89" s="45">
        <f t="shared" si="2"/>
        <v>37</v>
      </c>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7"/>
    </row>
    <row r="90" spans="1:41">
      <c r="A90" s="45">
        <f t="shared" si="2"/>
        <v>38</v>
      </c>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7"/>
    </row>
    <row r="91" spans="1:41">
      <c r="A91" s="45">
        <f t="shared" si="2"/>
        <v>39</v>
      </c>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7"/>
    </row>
    <row r="92" spans="1:41">
      <c r="A92" s="45">
        <f t="shared" si="2"/>
        <v>40</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7"/>
    </row>
    <row r="93" spans="1:41">
      <c r="A93" s="45">
        <f t="shared" si="2"/>
        <v>41</v>
      </c>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7"/>
    </row>
    <row r="94" spans="1:41">
      <c r="A94" s="45">
        <f t="shared" si="2"/>
        <v>42</v>
      </c>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7"/>
    </row>
    <row r="95" spans="1:41">
      <c r="A95" s="45">
        <f t="shared" si="2"/>
        <v>43</v>
      </c>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7"/>
    </row>
    <row r="96" spans="1:41">
      <c r="A96" s="45">
        <f t="shared" si="2"/>
        <v>44</v>
      </c>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7"/>
    </row>
    <row r="97" spans="1:41">
      <c r="A97" s="45">
        <f t="shared" si="2"/>
        <v>45</v>
      </c>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7"/>
    </row>
    <row r="98" spans="1:41">
      <c r="A98" s="45">
        <f t="shared" si="2"/>
        <v>46</v>
      </c>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7"/>
    </row>
    <row r="99" spans="1:41">
      <c r="A99" s="45">
        <f t="shared" si="2"/>
        <v>47</v>
      </c>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7"/>
    </row>
    <row r="100" spans="1:41">
      <c r="A100" s="45">
        <f t="shared" si="2"/>
        <v>48</v>
      </c>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7"/>
    </row>
    <row r="101" spans="1:41">
      <c r="A101" s="45">
        <f t="shared" si="2"/>
        <v>49</v>
      </c>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7"/>
    </row>
    <row r="102" spans="1:41">
      <c r="A102" s="45">
        <f t="shared" si="2"/>
        <v>50</v>
      </c>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7"/>
    </row>
    <row r="103" spans="1:41">
      <c r="A103" s="45">
        <f t="shared" si="2"/>
        <v>51</v>
      </c>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7"/>
    </row>
    <row r="104" spans="1:41">
      <c r="A104" s="45">
        <f t="shared" si="2"/>
        <v>52</v>
      </c>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7"/>
    </row>
    <row r="105" spans="1:41">
      <c r="A105" s="45">
        <f t="shared" si="2"/>
        <v>53</v>
      </c>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7"/>
    </row>
    <row r="106" spans="1:41">
      <c r="A106" s="45">
        <f t="shared" si="2"/>
        <v>54</v>
      </c>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7"/>
    </row>
    <row r="107" spans="1:41">
      <c r="A107" s="45">
        <f t="shared" si="2"/>
        <v>55</v>
      </c>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7"/>
    </row>
    <row r="108" spans="1:41">
      <c r="A108" s="45">
        <f t="shared" si="2"/>
        <v>56</v>
      </c>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7"/>
    </row>
    <row r="109" spans="1:41">
      <c r="A109" s="45">
        <f t="shared" si="2"/>
        <v>57</v>
      </c>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7"/>
    </row>
    <row r="110" spans="1:41">
      <c r="A110" s="45">
        <f t="shared" si="2"/>
        <v>58</v>
      </c>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7"/>
    </row>
    <row r="111" spans="1:41">
      <c r="A111" s="45">
        <f t="shared" si="2"/>
        <v>59</v>
      </c>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7"/>
    </row>
    <row r="112" spans="1:41">
      <c r="A112" s="45">
        <f t="shared" si="2"/>
        <v>60</v>
      </c>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7"/>
    </row>
    <row r="113" spans="1:41">
      <c r="A113" s="45">
        <f t="shared" si="2"/>
        <v>61</v>
      </c>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7"/>
    </row>
    <row r="114" spans="1:41">
      <c r="A114" s="45">
        <f t="shared" si="2"/>
        <v>62</v>
      </c>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7"/>
    </row>
    <row r="115" spans="1:41">
      <c r="A115" s="45">
        <f t="shared" si="2"/>
        <v>63</v>
      </c>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7"/>
    </row>
    <row r="116" spans="1:41">
      <c r="A116" s="45">
        <f t="shared" si="2"/>
        <v>64</v>
      </c>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7"/>
    </row>
    <row r="117" spans="1:41">
      <c r="A117" s="45">
        <f t="shared" si="2"/>
        <v>65</v>
      </c>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7"/>
    </row>
    <row r="118" spans="1:41">
      <c r="A118" s="45">
        <f t="shared" si="2"/>
        <v>66</v>
      </c>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7"/>
    </row>
    <row r="119" spans="1:41">
      <c r="A119" s="45">
        <f t="shared" ref="A119:A182" si="3">A118+1</f>
        <v>67</v>
      </c>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7"/>
    </row>
    <row r="120" spans="1:41">
      <c r="A120" s="45">
        <f t="shared" si="3"/>
        <v>68</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7"/>
    </row>
    <row r="121" spans="1:41">
      <c r="A121" s="45">
        <f t="shared" si="3"/>
        <v>69</v>
      </c>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7"/>
    </row>
    <row r="122" spans="1:41">
      <c r="A122" s="45">
        <f t="shared" si="3"/>
        <v>70</v>
      </c>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7"/>
    </row>
    <row r="123" spans="1:41">
      <c r="A123" s="45">
        <f t="shared" si="3"/>
        <v>71</v>
      </c>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7"/>
    </row>
    <row r="124" spans="1:41">
      <c r="A124" s="45">
        <f t="shared" si="3"/>
        <v>72</v>
      </c>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7"/>
    </row>
    <row r="125" spans="1:41">
      <c r="A125" s="45">
        <f t="shared" si="3"/>
        <v>73</v>
      </c>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7"/>
    </row>
    <row r="126" spans="1:41">
      <c r="A126" s="45">
        <f t="shared" si="3"/>
        <v>74</v>
      </c>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7"/>
    </row>
    <row r="127" spans="1:41">
      <c r="A127" s="45">
        <f t="shared" si="3"/>
        <v>75</v>
      </c>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7"/>
    </row>
    <row r="128" spans="1:41">
      <c r="A128" s="45">
        <f t="shared" si="3"/>
        <v>76</v>
      </c>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7"/>
    </row>
    <row r="129" spans="1:41">
      <c r="A129" s="45">
        <f t="shared" si="3"/>
        <v>77</v>
      </c>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7"/>
    </row>
    <row r="130" spans="1:41">
      <c r="A130" s="45">
        <f t="shared" si="3"/>
        <v>78</v>
      </c>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7"/>
    </row>
    <row r="131" spans="1:41">
      <c r="A131" s="45">
        <f t="shared" si="3"/>
        <v>79</v>
      </c>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7"/>
    </row>
    <row r="132" spans="1:41">
      <c r="A132" s="45">
        <f t="shared" si="3"/>
        <v>80</v>
      </c>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7"/>
    </row>
    <row r="133" spans="1:41">
      <c r="A133" s="45">
        <f t="shared" si="3"/>
        <v>81</v>
      </c>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7"/>
    </row>
    <row r="134" spans="1:41">
      <c r="A134" s="45">
        <f t="shared" si="3"/>
        <v>82</v>
      </c>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7"/>
    </row>
    <row r="135" spans="1:41">
      <c r="A135" s="45">
        <f t="shared" si="3"/>
        <v>83</v>
      </c>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7"/>
    </row>
    <row r="136" spans="1:41">
      <c r="A136" s="45">
        <f t="shared" si="3"/>
        <v>84</v>
      </c>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7"/>
    </row>
    <row r="137" spans="1:41">
      <c r="A137" s="45">
        <f t="shared" si="3"/>
        <v>85</v>
      </c>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7"/>
    </row>
    <row r="138" spans="1:41">
      <c r="A138" s="45">
        <f t="shared" si="3"/>
        <v>86</v>
      </c>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7"/>
    </row>
    <row r="139" spans="1:41">
      <c r="A139" s="45">
        <f t="shared" si="3"/>
        <v>87</v>
      </c>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7"/>
    </row>
    <row r="140" spans="1:41">
      <c r="A140" s="45">
        <f t="shared" si="3"/>
        <v>88</v>
      </c>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7"/>
    </row>
    <row r="141" spans="1:41">
      <c r="A141" s="45">
        <f t="shared" si="3"/>
        <v>89</v>
      </c>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7"/>
    </row>
    <row r="142" spans="1:41">
      <c r="A142" s="45">
        <f t="shared" si="3"/>
        <v>90</v>
      </c>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7"/>
    </row>
    <row r="143" spans="1:41">
      <c r="A143" s="45">
        <f t="shared" si="3"/>
        <v>91</v>
      </c>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7"/>
    </row>
    <row r="144" spans="1:41">
      <c r="A144" s="45">
        <f t="shared" si="3"/>
        <v>92</v>
      </c>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7"/>
    </row>
    <row r="145" spans="1:41">
      <c r="A145" s="45">
        <f t="shared" si="3"/>
        <v>93</v>
      </c>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7"/>
    </row>
    <row r="146" spans="1:41">
      <c r="A146" s="45">
        <f t="shared" si="3"/>
        <v>94</v>
      </c>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7"/>
    </row>
    <row r="147" spans="1:41">
      <c r="A147" s="45">
        <f t="shared" si="3"/>
        <v>95</v>
      </c>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7"/>
    </row>
    <row r="148" spans="1:41">
      <c r="A148" s="45">
        <f t="shared" si="3"/>
        <v>96</v>
      </c>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7"/>
    </row>
    <row r="149" spans="1:41">
      <c r="A149" s="45">
        <f t="shared" si="3"/>
        <v>97</v>
      </c>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7"/>
    </row>
    <row r="150" spans="1:41">
      <c r="A150" s="45">
        <f t="shared" si="3"/>
        <v>98</v>
      </c>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7"/>
    </row>
    <row r="151" spans="1:41">
      <c r="A151" s="45">
        <f t="shared" si="3"/>
        <v>99</v>
      </c>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7"/>
    </row>
    <row r="152" spans="1:41">
      <c r="A152" s="45">
        <f t="shared" si="3"/>
        <v>100</v>
      </c>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7"/>
    </row>
    <row r="153" spans="1:41">
      <c r="A153" s="45">
        <f t="shared" si="3"/>
        <v>101</v>
      </c>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7"/>
    </row>
    <row r="154" spans="1:41">
      <c r="A154" s="45">
        <f t="shared" si="3"/>
        <v>102</v>
      </c>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7"/>
    </row>
    <row r="155" spans="1:41">
      <c r="A155" s="45">
        <f t="shared" si="3"/>
        <v>103</v>
      </c>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7"/>
    </row>
    <row r="156" spans="1:41">
      <c r="A156" s="45">
        <f t="shared" si="3"/>
        <v>104</v>
      </c>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7"/>
    </row>
    <row r="157" spans="1:41">
      <c r="A157" s="45">
        <f t="shared" si="3"/>
        <v>105</v>
      </c>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7"/>
    </row>
    <row r="158" spans="1:41">
      <c r="A158" s="45">
        <f t="shared" si="3"/>
        <v>106</v>
      </c>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7"/>
    </row>
    <row r="159" spans="1:41">
      <c r="A159" s="45">
        <f t="shared" si="3"/>
        <v>107</v>
      </c>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7"/>
    </row>
    <row r="160" spans="1:41">
      <c r="A160" s="45">
        <f t="shared" si="3"/>
        <v>108</v>
      </c>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7"/>
    </row>
    <row r="161" spans="1:41">
      <c r="A161" s="45">
        <f t="shared" si="3"/>
        <v>109</v>
      </c>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7"/>
    </row>
    <row r="162" spans="1:41">
      <c r="A162" s="45">
        <f t="shared" si="3"/>
        <v>110</v>
      </c>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7"/>
    </row>
    <row r="163" spans="1:41">
      <c r="A163" s="45">
        <f t="shared" si="3"/>
        <v>111</v>
      </c>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7"/>
    </row>
    <row r="164" spans="1:41">
      <c r="A164" s="45">
        <f t="shared" si="3"/>
        <v>112</v>
      </c>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7"/>
    </row>
    <row r="165" spans="1:41">
      <c r="A165" s="45">
        <f t="shared" si="3"/>
        <v>113</v>
      </c>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7"/>
    </row>
    <row r="166" spans="1:41">
      <c r="A166" s="45">
        <f t="shared" si="3"/>
        <v>114</v>
      </c>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7"/>
    </row>
    <row r="167" spans="1:41">
      <c r="A167" s="45">
        <f t="shared" si="3"/>
        <v>115</v>
      </c>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7"/>
    </row>
    <row r="168" spans="1:41">
      <c r="A168" s="45">
        <f t="shared" si="3"/>
        <v>116</v>
      </c>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7"/>
    </row>
    <row r="169" spans="1:41">
      <c r="A169" s="45">
        <f t="shared" si="3"/>
        <v>117</v>
      </c>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7"/>
    </row>
    <row r="170" spans="1:41">
      <c r="A170" s="45">
        <f t="shared" si="3"/>
        <v>118</v>
      </c>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7"/>
    </row>
    <row r="171" spans="1:41">
      <c r="A171" s="45">
        <f t="shared" si="3"/>
        <v>119</v>
      </c>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7"/>
    </row>
    <row r="172" spans="1:41">
      <c r="A172" s="45">
        <f t="shared" si="3"/>
        <v>120</v>
      </c>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7"/>
    </row>
    <row r="173" spans="1:41">
      <c r="A173" s="45">
        <f t="shared" si="3"/>
        <v>121</v>
      </c>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7"/>
    </row>
    <row r="174" spans="1:41">
      <c r="A174" s="45">
        <f t="shared" si="3"/>
        <v>122</v>
      </c>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7"/>
    </row>
    <row r="175" spans="1:41">
      <c r="A175" s="45">
        <f t="shared" si="3"/>
        <v>123</v>
      </c>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7"/>
    </row>
    <row r="176" spans="1:41">
      <c r="A176" s="45">
        <f t="shared" si="3"/>
        <v>124</v>
      </c>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7"/>
    </row>
    <row r="177" spans="1:41">
      <c r="A177" s="45">
        <f t="shared" si="3"/>
        <v>125</v>
      </c>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7"/>
    </row>
    <row r="178" spans="1:41">
      <c r="A178" s="45">
        <f t="shared" si="3"/>
        <v>126</v>
      </c>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7"/>
    </row>
    <row r="179" spans="1:41">
      <c r="A179" s="45">
        <f t="shared" si="3"/>
        <v>127</v>
      </c>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7"/>
    </row>
    <row r="180" spans="1:41">
      <c r="A180" s="45">
        <f t="shared" si="3"/>
        <v>128</v>
      </c>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7"/>
    </row>
    <row r="181" spans="1:41">
      <c r="A181" s="45">
        <f t="shared" si="3"/>
        <v>129</v>
      </c>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7"/>
    </row>
    <row r="182" spans="1:41">
      <c r="A182" s="45">
        <f t="shared" si="3"/>
        <v>130</v>
      </c>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7"/>
    </row>
    <row r="183" spans="1:41">
      <c r="A183" s="45">
        <f t="shared" ref="A183:A246" si="4">A182+1</f>
        <v>131</v>
      </c>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7"/>
    </row>
    <row r="184" spans="1:41">
      <c r="A184" s="45">
        <f t="shared" si="4"/>
        <v>132</v>
      </c>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7"/>
    </row>
    <row r="185" spans="1:41">
      <c r="A185" s="45">
        <f t="shared" si="4"/>
        <v>133</v>
      </c>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7"/>
    </row>
    <row r="186" spans="1:41">
      <c r="A186" s="45">
        <f t="shared" si="4"/>
        <v>134</v>
      </c>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7"/>
    </row>
    <row r="187" spans="1:41">
      <c r="A187" s="45">
        <f t="shared" si="4"/>
        <v>135</v>
      </c>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7"/>
    </row>
    <row r="188" spans="1:41">
      <c r="A188" s="45">
        <f t="shared" si="4"/>
        <v>136</v>
      </c>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7"/>
    </row>
    <row r="189" spans="1:41">
      <c r="A189" s="45">
        <f t="shared" si="4"/>
        <v>137</v>
      </c>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7"/>
    </row>
    <row r="190" spans="1:41">
      <c r="A190" s="45">
        <f t="shared" si="4"/>
        <v>138</v>
      </c>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7"/>
    </row>
    <row r="191" spans="1:41">
      <c r="A191" s="45">
        <f t="shared" si="4"/>
        <v>139</v>
      </c>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7"/>
    </row>
    <row r="192" spans="1:41">
      <c r="A192" s="45">
        <f t="shared" si="4"/>
        <v>140</v>
      </c>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7"/>
    </row>
    <row r="193" spans="1:41">
      <c r="A193" s="45">
        <f t="shared" si="4"/>
        <v>141</v>
      </c>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7"/>
    </row>
    <row r="194" spans="1:41">
      <c r="A194" s="45">
        <f t="shared" si="4"/>
        <v>142</v>
      </c>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7"/>
    </row>
    <row r="195" spans="1:41">
      <c r="A195" s="45">
        <f t="shared" si="4"/>
        <v>143</v>
      </c>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7"/>
    </row>
    <row r="196" spans="1:41">
      <c r="A196" s="45">
        <f t="shared" si="4"/>
        <v>144</v>
      </c>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7"/>
    </row>
    <row r="197" spans="1:41">
      <c r="A197" s="45">
        <f t="shared" si="4"/>
        <v>145</v>
      </c>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7"/>
    </row>
    <row r="198" spans="1:41">
      <c r="A198" s="45">
        <f t="shared" si="4"/>
        <v>146</v>
      </c>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7"/>
    </row>
    <row r="199" spans="1:41">
      <c r="A199" s="45">
        <f t="shared" si="4"/>
        <v>147</v>
      </c>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7"/>
    </row>
    <row r="200" spans="1:41">
      <c r="A200" s="45">
        <f t="shared" si="4"/>
        <v>148</v>
      </c>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7"/>
    </row>
    <row r="201" spans="1:41">
      <c r="A201" s="45">
        <f t="shared" si="4"/>
        <v>149</v>
      </c>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7"/>
    </row>
    <row r="202" spans="1:41">
      <c r="A202" s="45">
        <f t="shared" si="4"/>
        <v>150</v>
      </c>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7"/>
    </row>
    <row r="203" spans="1:41">
      <c r="A203" s="45">
        <f t="shared" si="4"/>
        <v>151</v>
      </c>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7"/>
    </row>
    <row r="204" spans="1:41">
      <c r="A204" s="45">
        <f t="shared" si="4"/>
        <v>152</v>
      </c>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7"/>
    </row>
    <row r="205" spans="1:41">
      <c r="A205" s="45">
        <f t="shared" si="4"/>
        <v>153</v>
      </c>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7"/>
    </row>
    <row r="206" spans="1:41">
      <c r="A206" s="45">
        <f t="shared" si="4"/>
        <v>154</v>
      </c>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7"/>
    </row>
    <row r="207" spans="1:41">
      <c r="A207" s="45">
        <f t="shared" si="4"/>
        <v>155</v>
      </c>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7"/>
    </row>
    <row r="208" spans="1:41">
      <c r="A208" s="45">
        <f t="shared" si="4"/>
        <v>156</v>
      </c>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7"/>
    </row>
    <row r="209" spans="1:41">
      <c r="A209" s="45">
        <f t="shared" si="4"/>
        <v>157</v>
      </c>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7"/>
    </row>
    <row r="210" spans="1:41">
      <c r="A210" s="45">
        <f t="shared" si="4"/>
        <v>158</v>
      </c>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7"/>
    </row>
    <row r="211" spans="1:41">
      <c r="A211" s="45">
        <f t="shared" si="4"/>
        <v>159</v>
      </c>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7"/>
    </row>
    <row r="212" spans="1:41">
      <c r="A212" s="45">
        <f t="shared" si="4"/>
        <v>160</v>
      </c>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7"/>
    </row>
    <row r="213" spans="1:41">
      <c r="A213" s="45">
        <f t="shared" si="4"/>
        <v>161</v>
      </c>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7"/>
    </row>
    <row r="214" spans="1:41">
      <c r="A214" s="45">
        <f t="shared" si="4"/>
        <v>162</v>
      </c>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7"/>
    </row>
    <row r="215" spans="1:41">
      <c r="A215" s="45">
        <f t="shared" si="4"/>
        <v>163</v>
      </c>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7"/>
    </row>
    <row r="216" spans="1:41">
      <c r="A216" s="45">
        <f t="shared" si="4"/>
        <v>164</v>
      </c>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7"/>
    </row>
    <row r="217" spans="1:41">
      <c r="A217" s="45">
        <f t="shared" si="4"/>
        <v>165</v>
      </c>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7"/>
    </row>
    <row r="218" spans="1:41">
      <c r="A218" s="45">
        <f t="shared" si="4"/>
        <v>166</v>
      </c>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7"/>
    </row>
    <row r="219" spans="1:41">
      <c r="A219" s="45">
        <f t="shared" si="4"/>
        <v>167</v>
      </c>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7"/>
    </row>
    <row r="220" spans="1:41">
      <c r="A220" s="45">
        <f t="shared" si="4"/>
        <v>168</v>
      </c>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7"/>
    </row>
    <row r="221" spans="1:41">
      <c r="A221" s="45">
        <f t="shared" si="4"/>
        <v>169</v>
      </c>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7"/>
    </row>
    <row r="222" spans="1:41">
      <c r="A222" s="45">
        <f t="shared" si="4"/>
        <v>170</v>
      </c>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7"/>
    </row>
    <row r="223" spans="1:41">
      <c r="A223" s="45">
        <f t="shared" si="4"/>
        <v>171</v>
      </c>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7"/>
    </row>
    <row r="224" spans="1:41">
      <c r="A224" s="45">
        <f t="shared" si="4"/>
        <v>172</v>
      </c>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7"/>
    </row>
    <row r="225" spans="1:41">
      <c r="A225" s="45">
        <f t="shared" si="4"/>
        <v>173</v>
      </c>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7"/>
    </row>
    <row r="226" spans="1:41">
      <c r="A226" s="45">
        <f t="shared" si="4"/>
        <v>174</v>
      </c>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7"/>
    </row>
    <row r="227" spans="1:41">
      <c r="A227" s="45">
        <f t="shared" si="4"/>
        <v>175</v>
      </c>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7"/>
    </row>
    <row r="228" spans="1:41">
      <c r="A228" s="45">
        <f t="shared" si="4"/>
        <v>176</v>
      </c>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7"/>
    </row>
    <row r="229" spans="1:41">
      <c r="A229" s="45">
        <f t="shared" si="4"/>
        <v>177</v>
      </c>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7"/>
    </row>
    <row r="230" spans="1:41">
      <c r="A230" s="45">
        <f t="shared" si="4"/>
        <v>178</v>
      </c>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7"/>
    </row>
    <row r="231" spans="1:41">
      <c r="A231" s="45">
        <f t="shared" si="4"/>
        <v>179</v>
      </c>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7"/>
    </row>
    <row r="232" spans="1:41">
      <c r="A232" s="45">
        <f t="shared" si="4"/>
        <v>180</v>
      </c>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7"/>
    </row>
    <row r="233" spans="1:41">
      <c r="A233" s="45">
        <f t="shared" si="4"/>
        <v>181</v>
      </c>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7"/>
    </row>
    <row r="234" spans="1:41">
      <c r="A234" s="45">
        <f t="shared" si="4"/>
        <v>182</v>
      </c>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7"/>
    </row>
    <row r="235" spans="1:41">
      <c r="A235" s="45">
        <f t="shared" si="4"/>
        <v>183</v>
      </c>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7"/>
    </row>
    <row r="236" spans="1:41">
      <c r="A236" s="45">
        <f t="shared" si="4"/>
        <v>184</v>
      </c>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7"/>
    </row>
    <row r="237" spans="1:41">
      <c r="A237" s="45">
        <f t="shared" si="4"/>
        <v>185</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7"/>
    </row>
    <row r="238" spans="1:41">
      <c r="A238" s="45">
        <f t="shared" si="4"/>
        <v>186</v>
      </c>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7"/>
    </row>
    <row r="239" spans="1:41">
      <c r="A239" s="45">
        <f t="shared" si="4"/>
        <v>187</v>
      </c>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7"/>
    </row>
    <row r="240" spans="1:41">
      <c r="A240" s="45">
        <f t="shared" si="4"/>
        <v>188</v>
      </c>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7"/>
    </row>
    <row r="241" spans="1:41">
      <c r="A241" s="45">
        <f t="shared" si="4"/>
        <v>189</v>
      </c>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7"/>
    </row>
    <row r="242" spans="1:41">
      <c r="A242" s="45">
        <f t="shared" si="4"/>
        <v>190</v>
      </c>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7"/>
    </row>
    <row r="243" spans="1:41">
      <c r="A243" s="45">
        <f t="shared" si="4"/>
        <v>191</v>
      </c>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7"/>
    </row>
    <row r="244" spans="1:41">
      <c r="A244" s="45">
        <f t="shared" si="4"/>
        <v>192</v>
      </c>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7"/>
    </row>
    <row r="245" spans="1:41">
      <c r="A245" s="45">
        <f t="shared" si="4"/>
        <v>193</v>
      </c>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7"/>
    </row>
    <row r="246" spans="1:41">
      <c r="A246" s="45">
        <f t="shared" si="4"/>
        <v>194</v>
      </c>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7"/>
    </row>
    <row r="247" spans="1:41">
      <c r="A247" s="45">
        <f t="shared" ref="A247:A310" si="5">A246+1</f>
        <v>195</v>
      </c>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7"/>
    </row>
    <row r="248" spans="1:41">
      <c r="A248" s="45">
        <f t="shared" si="5"/>
        <v>196</v>
      </c>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7"/>
    </row>
    <row r="249" spans="1:41">
      <c r="A249" s="45">
        <f t="shared" si="5"/>
        <v>197</v>
      </c>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7"/>
    </row>
    <row r="250" spans="1:41">
      <c r="A250" s="45">
        <f t="shared" si="5"/>
        <v>198</v>
      </c>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7"/>
    </row>
    <row r="251" spans="1:41">
      <c r="A251" s="45">
        <f t="shared" si="5"/>
        <v>199</v>
      </c>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7"/>
    </row>
    <row r="252" spans="1:41">
      <c r="A252" s="45">
        <f t="shared" si="5"/>
        <v>200</v>
      </c>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7"/>
    </row>
    <row r="253" spans="1:41">
      <c r="A253" s="45">
        <f t="shared" si="5"/>
        <v>201</v>
      </c>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7"/>
    </row>
    <row r="254" spans="1:41">
      <c r="A254" s="45">
        <f t="shared" si="5"/>
        <v>202</v>
      </c>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7"/>
    </row>
    <row r="255" spans="1:41">
      <c r="A255" s="45">
        <f t="shared" si="5"/>
        <v>203</v>
      </c>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7"/>
    </row>
    <row r="256" spans="1:41">
      <c r="A256" s="45">
        <f t="shared" si="5"/>
        <v>204</v>
      </c>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7"/>
    </row>
    <row r="257" spans="1:41">
      <c r="A257" s="45">
        <f t="shared" si="5"/>
        <v>205</v>
      </c>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7"/>
    </row>
    <row r="258" spans="1:41">
      <c r="A258" s="45">
        <f t="shared" si="5"/>
        <v>206</v>
      </c>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7"/>
    </row>
    <row r="259" spans="1:41">
      <c r="A259" s="45">
        <f t="shared" si="5"/>
        <v>207</v>
      </c>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7"/>
    </row>
    <row r="260" spans="1:41">
      <c r="A260" s="45">
        <f t="shared" si="5"/>
        <v>208</v>
      </c>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7"/>
    </row>
    <row r="261" spans="1:41">
      <c r="A261" s="45">
        <f t="shared" si="5"/>
        <v>209</v>
      </c>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7"/>
    </row>
    <row r="262" spans="1:41">
      <c r="A262" s="45">
        <f t="shared" si="5"/>
        <v>210</v>
      </c>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7"/>
    </row>
    <row r="263" spans="1:41">
      <c r="A263" s="45">
        <f t="shared" si="5"/>
        <v>211</v>
      </c>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7"/>
    </row>
    <row r="264" spans="1:41">
      <c r="A264" s="45">
        <f t="shared" si="5"/>
        <v>212</v>
      </c>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7"/>
    </row>
    <row r="265" spans="1:41">
      <c r="A265" s="45">
        <f t="shared" si="5"/>
        <v>213</v>
      </c>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7"/>
    </row>
    <row r="266" spans="1:41">
      <c r="A266" s="45">
        <f t="shared" si="5"/>
        <v>214</v>
      </c>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7"/>
    </row>
    <row r="267" spans="1:41">
      <c r="A267" s="45">
        <f t="shared" si="5"/>
        <v>215</v>
      </c>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7"/>
    </row>
    <row r="268" spans="1:41">
      <c r="A268" s="45">
        <f t="shared" si="5"/>
        <v>216</v>
      </c>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7"/>
    </row>
    <row r="269" spans="1:41">
      <c r="A269" s="45">
        <f t="shared" si="5"/>
        <v>217</v>
      </c>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7"/>
    </row>
    <row r="270" spans="1:41">
      <c r="A270" s="45">
        <f t="shared" si="5"/>
        <v>218</v>
      </c>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7"/>
    </row>
    <row r="271" spans="1:41">
      <c r="A271" s="45">
        <f t="shared" si="5"/>
        <v>219</v>
      </c>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7"/>
    </row>
    <row r="272" spans="1:41">
      <c r="A272" s="45">
        <f t="shared" si="5"/>
        <v>220</v>
      </c>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7"/>
    </row>
    <row r="273" spans="1:41">
      <c r="A273" s="45">
        <f t="shared" si="5"/>
        <v>221</v>
      </c>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7"/>
    </row>
    <row r="274" spans="1:41">
      <c r="A274" s="45">
        <f t="shared" si="5"/>
        <v>222</v>
      </c>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7"/>
    </row>
    <row r="275" spans="1:41">
      <c r="A275" s="45">
        <f t="shared" si="5"/>
        <v>223</v>
      </c>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7"/>
    </row>
    <row r="276" spans="1:41">
      <c r="A276" s="45">
        <f t="shared" si="5"/>
        <v>224</v>
      </c>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7"/>
    </row>
    <row r="277" spans="1:41">
      <c r="A277" s="45">
        <f t="shared" si="5"/>
        <v>225</v>
      </c>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7"/>
    </row>
    <row r="278" spans="1:41">
      <c r="A278" s="45">
        <f t="shared" si="5"/>
        <v>226</v>
      </c>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7"/>
    </row>
    <row r="279" spans="1:41">
      <c r="A279" s="45">
        <f t="shared" si="5"/>
        <v>227</v>
      </c>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7"/>
    </row>
    <row r="280" spans="1:41">
      <c r="A280" s="45">
        <f t="shared" si="5"/>
        <v>228</v>
      </c>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7"/>
    </row>
    <row r="281" spans="1:41">
      <c r="A281" s="45">
        <f t="shared" si="5"/>
        <v>229</v>
      </c>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7"/>
    </row>
    <row r="282" spans="1:41">
      <c r="A282" s="45">
        <f t="shared" si="5"/>
        <v>230</v>
      </c>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7"/>
    </row>
    <row r="283" spans="1:41">
      <c r="A283" s="45">
        <f t="shared" si="5"/>
        <v>231</v>
      </c>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7"/>
    </row>
    <row r="284" spans="1:41">
      <c r="A284" s="45">
        <f t="shared" si="5"/>
        <v>232</v>
      </c>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7"/>
    </row>
    <row r="285" spans="1:41">
      <c r="A285" s="45">
        <f t="shared" si="5"/>
        <v>233</v>
      </c>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7"/>
    </row>
    <row r="286" spans="1:41">
      <c r="A286" s="45">
        <f t="shared" si="5"/>
        <v>234</v>
      </c>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7"/>
    </row>
    <row r="287" spans="1:41">
      <c r="A287" s="45">
        <f t="shared" si="5"/>
        <v>235</v>
      </c>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7"/>
    </row>
    <row r="288" spans="1:41">
      <c r="A288" s="45">
        <f t="shared" si="5"/>
        <v>236</v>
      </c>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c r="AM288" s="46"/>
      <c r="AN288" s="46"/>
      <c r="AO288" s="47"/>
    </row>
    <row r="289" spans="1:41">
      <c r="A289" s="45">
        <f t="shared" si="5"/>
        <v>237</v>
      </c>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c r="AM289" s="46"/>
      <c r="AN289" s="46"/>
      <c r="AO289" s="47"/>
    </row>
    <row r="290" spans="1:41">
      <c r="A290" s="45">
        <f t="shared" si="5"/>
        <v>238</v>
      </c>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c r="AM290" s="46"/>
      <c r="AN290" s="46"/>
      <c r="AO290" s="47"/>
    </row>
    <row r="291" spans="1:41">
      <c r="A291" s="45">
        <f t="shared" si="5"/>
        <v>239</v>
      </c>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7"/>
    </row>
    <row r="292" spans="1:41">
      <c r="A292" s="45">
        <f t="shared" si="5"/>
        <v>240</v>
      </c>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c r="AN292" s="46"/>
      <c r="AO292" s="47"/>
    </row>
    <row r="293" spans="1:41">
      <c r="A293" s="45">
        <f t="shared" si="5"/>
        <v>241</v>
      </c>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c r="AN293" s="46"/>
      <c r="AO293" s="47"/>
    </row>
    <row r="294" spans="1:41">
      <c r="A294" s="45">
        <f t="shared" si="5"/>
        <v>242</v>
      </c>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c r="AM294" s="46"/>
      <c r="AN294" s="46"/>
      <c r="AO294" s="47"/>
    </row>
    <row r="295" spans="1:41">
      <c r="A295" s="45">
        <f t="shared" si="5"/>
        <v>243</v>
      </c>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c r="AM295" s="46"/>
      <c r="AN295" s="46"/>
      <c r="AO295" s="47"/>
    </row>
    <row r="296" spans="1:41">
      <c r="A296" s="45">
        <f t="shared" si="5"/>
        <v>244</v>
      </c>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c r="AM296" s="46"/>
      <c r="AN296" s="46"/>
      <c r="AO296" s="47"/>
    </row>
    <row r="297" spans="1:41">
      <c r="A297" s="45">
        <f t="shared" si="5"/>
        <v>245</v>
      </c>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c r="AM297" s="46"/>
      <c r="AN297" s="46"/>
      <c r="AO297" s="47"/>
    </row>
    <row r="298" spans="1:41">
      <c r="A298" s="45">
        <f t="shared" si="5"/>
        <v>246</v>
      </c>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c r="AM298" s="46"/>
      <c r="AN298" s="46"/>
      <c r="AO298" s="47"/>
    </row>
    <row r="299" spans="1:41">
      <c r="A299" s="45">
        <f t="shared" si="5"/>
        <v>247</v>
      </c>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c r="AM299" s="46"/>
      <c r="AN299" s="46"/>
      <c r="AO299" s="47"/>
    </row>
    <row r="300" spans="1:41">
      <c r="A300" s="45">
        <f t="shared" si="5"/>
        <v>248</v>
      </c>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7"/>
    </row>
    <row r="301" spans="1:41">
      <c r="A301" s="45">
        <f t="shared" si="5"/>
        <v>249</v>
      </c>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c r="AM301" s="46"/>
      <c r="AN301" s="46"/>
      <c r="AO301" s="47"/>
    </row>
    <row r="302" spans="1:41">
      <c r="A302" s="45">
        <f t="shared" si="5"/>
        <v>250</v>
      </c>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c r="AN302" s="46"/>
      <c r="AO302" s="47"/>
    </row>
    <row r="303" spans="1:41">
      <c r="A303" s="45">
        <f t="shared" si="5"/>
        <v>251</v>
      </c>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c r="AM303" s="46"/>
      <c r="AN303" s="46"/>
      <c r="AO303" s="47"/>
    </row>
    <row r="304" spans="1:41">
      <c r="A304" s="45">
        <f t="shared" si="5"/>
        <v>252</v>
      </c>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c r="AM304" s="46"/>
      <c r="AN304" s="46"/>
      <c r="AO304" s="47"/>
    </row>
    <row r="305" spans="1:41">
      <c r="A305" s="45">
        <f t="shared" si="5"/>
        <v>253</v>
      </c>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c r="AM305" s="46"/>
      <c r="AN305" s="46"/>
      <c r="AO305" s="47"/>
    </row>
    <row r="306" spans="1:41">
      <c r="A306" s="45">
        <f t="shared" si="5"/>
        <v>254</v>
      </c>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c r="AM306" s="46"/>
      <c r="AN306" s="46"/>
      <c r="AO306" s="47"/>
    </row>
    <row r="307" spans="1:41">
      <c r="A307" s="45">
        <f t="shared" si="5"/>
        <v>255</v>
      </c>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c r="AM307" s="46"/>
      <c r="AN307" s="46"/>
      <c r="AO307" s="47"/>
    </row>
    <row r="308" spans="1:41">
      <c r="A308" s="45">
        <f t="shared" si="5"/>
        <v>256</v>
      </c>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c r="AM308" s="46"/>
      <c r="AN308" s="46"/>
      <c r="AO308" s="47"/>
    </row>
    <row r="309" spans="1:41">
      <c r="A309" s="45">
        <f t="shared" si="5"/>
        <v>257</v>
      </c>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c r="AN309" s="46"/>
      <c r="AO309" s="47"/>
    </row>
    <row r="310" spans="1:41">
      <c r="A310" s="45">
        <f t="shared" si="5"/>
        <v>258</v>
      </c>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c r="AM310" s="46"/>
      <c r="AN310" s="46"/>
      <c r="AO310" s="47"/>
    </row>
    <row r="311" spans="1:41">
      <c r="A311" s="45">
        <f t="shared" ref="A311:A352" si="6">A310+1</f>
        <v>259</v>
      </c>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c r="AN311" s="46"/>
      <c r="AO311" s="47"/>
    </row>
    <row r="312" spans="1:41">
      <c r="A312" s="45">
        <f t="shared" si="6"/>
        <v>260</v>
      </c>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c r="AM312" s="46"/>
      <c r="AN312" s="46"/>
      <c r="AO312" s="47"/>
    </row>
    <row r="313" spans="1:41">
      <c r="A313" s="45">
        <f t="shared" si="6"/>
        <v>261</v>
      </c>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c r="AM313" s="46"/>
      <c r="AN313" s="46"/>
      <c r="AO313" s="47"/>
    </row>
    <row r="314" spans="1:41">
      <c r="A314" s="45">
        <f t="shared" si="6"/>
        <v>262</v>
      </c>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c r="AM314" s="46"/>
      <c r="AN314" s="46"/>
      <c r="AO314" s="47"/>
    </row>
    <row r="315" spans="1:41">
      <c r="A315" s="45">
        <f t="shared" si="6"/>
        <v>263</v>
      </c>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c r="AM315" s="46"/>
      <c r="AN315" s="46"/>
      <c r="AO315" s="47"/>
    </row>
    <row r="316" spans="1:41">
      <c r="A316" s="45">
        <f t="shared" si="6"/>
        <v>264</v>
      </c>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c r="AN316" s="46"/>
      <c r="AO316" s="47"/>
    </row>
    <row r="317" spans="1:41">
      <c r="A317" s="45">
        <f t="shared" si="6"/>
        <v>265</v>
      </c>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c r="AN317" s="46"/>
      <c r="AO317" s="47"/>
    </row>
    <row r="318" spans="1:41">
      <c r="A318" s="45">
        <f t="shared" si="6"/>
        <v>266</v>
      </c>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c r="AN318" s="46"/>
      <c r="AO318" s="47"/>
    </row>
    <row r="319" spans="1:41">
      <c r="A319" s="45">
        <f t="shared" si="6"/>
        <v>267</v>
      </c>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c r="AM319" s="46"/>
      <c r="AN319" s="46"/>
      <c r="AO319" s="47"/>
    </row>
    <row r="320" spans="1:41">
      <c r="A320" s="45">
        <f t="shared" si="6"/>
        <v>268</v>
      </c>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c r="AM320" s="46"/>
      <c r="AN320" s="46"/>
      <c r="AO320" s="47"/>
    </row>
    <row r="321" spans="1:41">
      <c r="A321" s="45">
        <f t="shared" si="6"/>
        <v>269</v>
      </c>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c r="AM321" s="46"/>
      <c r="AN321" s="46"/>
      <c r="AO321" s="47"/>
    </row>
    <row r="322" spans="1:41">
      <c r="A322" s="45">
        <f t="shared" si="6"/>
        <v>270</v>
      </c>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c r="AM322" s="46"/>
      <c r="AN322" s="46"/>
      <c r="AO322" s="47"/>
    </row>
    <row r="323" spans="1:41">
      <c r="A323" s="45">
        <f t="shared" si="6"/>
        <v>271</v>
      </c>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c r="AM323" s="46"/>
      <c r="AN323" s="46"/>
      <c r="AO323" s="47"/>
    </row>
    <row r="324" spans="1:41">
      <c r="A324" s="45">
        <f t="shared" si="6"/>
        <v>272</v>
      </c>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c r="AN324" s="46"/>
      <c r="AO324" s="47"/>
    </row>
    <row r="325" spans="1:41">
      <c r="A325" s="45">
        <f t="shared" si="6"/>
        <v>273</v>
      </c>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c r="AN325" s="46"/>
      <c r="AO325" s="47"/>
    </row>
    <row r="326" spans="1:41">
      <c r="A326" s="45">
        <f t="shared" si="6"/>
        <v>274</v>
      </c>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c r="AN326" s="46"/>
      <c r="AO326" s="47"/>
    </row>
    <row r="327" spans="1:41">
      <c r="A327" s="45">
        <f t="shared" si="6"/>
        <v>275</v>
      </c>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c r="AM327" s="46"/>
      <c r="AN327" s="46"/>
      <c r="AO327" s="47"/>
    </row>
    <row r="328" spans="1:41">
      <c r="A328" s="45">
        <f t="shared" si="6"/>
        <v>276</v>
      </c>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c r="AN328" s="46"/>
      <c r="AO328" s="47"/>
    </row>
    <row r="329" spans="1:41">
      <c r="A329" s="45">
        <f t="shared" si="6"/>
        <v>277</v>
      </c>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7"/>
    </row>
    <row r="330" spans="1:41">
      <c r="A330" s="45">
        <f t="shared" si="6"/>
        <v>278</v>
      </c>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c r="AN330" s="46"/>
      <c r="AO330" s="47"/>
    </row>
    <row r="331" spans="1:41">
      <c r="A331" s="45">
        <f t="shared" si="6"/>
        <v>279</v>
      </c>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c r="AM331" s="46"/>
      <c r="AN331" s="46"/>
      <c r="AO331" s="47"/>
    </row>
    <row r="332" spans="1:41">
      <c r="A332" s="45">
        <f t="shared" si="6"/>
        <v>280</v>
      </c>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c r="AN332" s="46"/>
      <c r="AO332" s="47"/>
    </row>
    <row r="333" spans="1:41">
      <c r="A333" s="45">
        <f t="shared" si="6"/>
        <v>281</v>
      </c>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c r="AN333" s="46"/>
      <c r="AO333" s="47"/>
    </row>
    <row r="334" spans="1:41">
      <c r="A334" s="45">
        <f t="shared" si="6"/>
        <v>282</v>
      </c>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c r="AN334" s="46"/>
      <c r="AO334" s="47"/>
    </row>
    <row r="335" spans="1:41">
      <c r="A335" s="45">
        <f t="shared" si="6"/>
        <v>283</v>
      </c>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c r="AN335" s="46"/>
      <c r="AO335" s="47"/>
    </row>
    <row r="336" spans="1:41">
      <c r="A336" s="45">
        <f t="shared" si="6"/>
        <v>284</v>
      </c>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c r="AN336" s="46"/>
      <c r="AO336" s="47"/>
    </row>
    <row r="337" spans="1:41">
      <c r="A337" s="45">
        <f t="shared" si="6"/>
        <v>285</v>
      </c>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c r="AN337" s="46"/>
      <c r="AO337" s="47"/>
    </row>
    <row r="338" spans="1:41">
      <c r="A338" s="45">
        <f t="shared" si="6"/>
        <v>286</v>
      </c>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c r="AM338" s="46"/>
      <c r="AN338" s="46"/>
      <c r="AO338" s="47"/>
    </row>
    <row r="339" spans="1:41">
      <c r="A339" s="45">
        <f t="shared" si="6"/>
        <v>287</v>
      </c>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c r="AM339" s="46"/>
      <c r="AN339" s="46"/>
      <c r="AO339" s="47"/>
    </row>
    <row r="340" spans="1:41">
      <c r="A340" s="45">
        <f t="shared" si="6"/>
        <v>288</v>
      </c>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c r="AM340" s="46"/>
      <c r="AN340" s="46"/>
      <c r="AO340" s="47"/>
    </row>
    <row r="341" spans="1:41">
      <c r="A341" s="45">
        <f t="shared" si="6"/>
        <v>289</v>
      </c>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c r="AM341" s="46"/>
      <c r="AN341" s="46"/>
      <c r="AO341" s="47"/>
    </row>
    <row r="342" spans="1:41">
      <c r="A342" s="45">
        <f t="shared" si="6"/>
        <v>290</v>
      </c>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c r="AM342" s="46"/>
      <c r="AN342" s="46"/>
      <c r="AO342" s="47"/>
    </row>
    <row r="343" spans="1:41">
      <c r="A343" s="45">
        <f t="shared" si="6"/>
        <v>291</v>
      </c>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c r="AF343" s="46"/>
      <c r="AG343" s="46"/>
      <c r="AH343" s="46"/>
      <c r="AI343" s="46"/>
      <c r="AJ343" s="46"/>
      <c r="AK343" s="46"/>
      <c r="AL343" s="46"/>
      <c r="AM343" s="46"/>
      <c r="AN343" s="46"/>
      <c r="AO343" s="47"/>
    </row>
    <row r="344" spans="1:41">
      <c r="A344" s="45">
        <f t="shared" si="6"/>
        <v>292</v>
      </c>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6"/>
      <c r="AJ344" s="46"/>
      <c r="AK344" s="46"/>
      <c r="AL344" s="46"/>
      <c r="AM344" s="46"/>
      <c r="AN344" s="46"/>
      <c r="AO344" s="47"/>
    </row>
    <row r="345" spans="1:41">
      <c r="A345" s="45">
        <f t="shared" si="6"/>
        <v>293</v>
      </c>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c r="AF345" s="46"/>
      <c r="AG345" s="46"/>
      <c r="AH345" s="46"/>
      <c r="AI345" s="46"/>
      <c r="AJ345" s="46"/>
      <c r="AK345" s="46"/>
      <c r="AL345" s="46"/>
      <c r="AM345" s="46"/>
      <c r="AN345" s="46"/>
      <c r="AO345" s="47"/>
    </row>
    <row r="346" spans="1:41">
      <c r="A346" s="45">
        <f t="shared" si="6"/>
        <v>294</v>
      </c>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6"/>
      <c r="AJ346" s="46"/>
      <c r="AK346" s="46"/>
      <c r="AL346" s="46"/>
      <c r="AM346" s="46"/>
      <c r="AN346" s="46"/>
      <c r="AO346" s="47"/>
    </row>
    <row r="347" spans="1:41">
      <c r="A347" s="45">
        <f t="shared" si="6"/>
        <v>295</v>
      </c>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c r="AF347" s="46"/>
      <c r="AG347" s="46"/>
      <c r="AH347" s="46"/>
      <c r="AI347" s="46"/>
      <c r="AJ347" s="46"/>
      <c r="AK347" s="46"/>
      <c r="AL347" s="46"/>
      <c r="AM347" s="46"/>
      <c r="AN347" s="46"/>
      <c r="AO347" s="47"/>
    </row>
    <row r="348" spans="1:41">
      <c r="A348" s="45">
        <f t="shared" si="6"/>
        <v>296</v>
      </c>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c r="AM348" s="46"/>
      <c r="AN348" s="46"/>
      <c r="AO348" s="47"/>
    </row>
    <row r="349" spans="1:41">
      <c r="A349" s="45">
        <f t="shared" si="6"/>
        <v>297</v>
      </c>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c r="AC349" s="46"/>
      <c r="AD349" s="46"/>
      <c r="AE349" s="46"/>
      <c r="AF349" s="46"/>
      <c r="AG349" s="46"/>
      <c r="AH349" s="46"/>
      <c r="AI349" s="46"/>
      <c r="AJ349" s="46"/>
      <c r="AK349" s="46"/>
      <c r="AL349" s="46"/>
      <c r="AM349" s="46"/>
      <c r="AN349" s="46"/>
      <c r="AO349" s="47"/>
    </row>
    <row r="350" spans="1:41">
      <c r="A350" s="45">
        <f t="shared" si="6"/>
        <v>298</v>
      </c>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c r="AF350" s="46"/>
      <c r="AG350" s="46"/>
      <c r="AH350" s="46"/>
      <c r="AI350" s="46"/>
      <c r="AJ350" s="46"/>
      <c r="AK350" s="46"/>
      <c r="AL350" s="46"/>
      <c r="AM350" s="46"/>
      <c r="AN350" s="46"/>
      <c r="AO350" s="47"/>
    </row>
    <row r="351" spans="1:41">
      <c r="A351" s="45">
        <f t="shared" si="6"/>
        <v>299</v>
      </c>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c r="AC351" s="46"/>
      <c r="AD351" s="46"/>
      <c r="AE351" s="46"/>
      <c r="AF351" s="46"/>
      <c r="AG351" s="46"/>
      <c r="AH351" s="46"/>
      <c r="AI351" s="46"/>
      <c r="AJ351" s="46"/>
      <c r="AK351" s="46"/>
      <c r="AL351" s="46"/>
      <c r="AM351" s="46"/>
      <c r="AN351" s="46"/>
      <c r="AO351" s="47"/>
    </row>
    <row r="352" spans="1:41">
      <c r="A352" s="45">
        <f t="shared" si="6"/>
        <v>300</v>
      </c>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c r="AC352" s="46"/>
      <c r="AD352" s="46"/>
      <c r="AE352" s="46"/>
      <c r="AF352" s="46"/>
      <c r="AG352" s="46"/>
      <c r="AH352" s="46"/>
      <c r="AI352" s="46"/>
      <c r="AJ352" s="46"/>
      <c r="AK352" s="46"/>
      <c r="AL352" s="46"/>
      <c r="AM352" s="46"/>
      <c r="AN352" s="46"/>
      <c r="AO352" s="47"/>
    </row>
  </sheetData>
  <sheetProtection sheet="1" objects="1" scenarios="1"/>
  <mergeCells count="5">
    <mergeCell ref="A1:B2"/>
    <mergeCell ref="A4:G4"/>
    <mergeCell ref="A5:G5"/>
    <mergeCell ref="J4:Q4"/>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チーム番号</vt:lpstr>
      <vt:lpstr>入力見本</vt:lpstr>
      <vt:lpstr>入力</vt:lpstr>
      <vt:lpstr>データ ※入力禁止</vt:lpstr>
      <vt:lpstr>データ※禁入力</vt:lpstr>
      <vt:lpstr>'データ ※入力禁止'!Print_Area</vt:lpstr>
      <vt:lpstr>入力!Print_Area</vt:lpstr>
      <vt:lpstr>入力見本!Print_Area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河部 誠一</dc:creator>
  <cp:lastModifiedBy>川崎市教育委員会</cp:lastModifiedBy>
  <cp:lastPrinted>2018-11-08T10:00:41Z</cp:lastPrinted>
  <dcterms:created xsi:type="dcterms:W3CDTF">2006-11-03T01:52:14Z</dcterms:created>
  <dcterms:modified xsi:type="dcterms:W3CDTF">2018-11-08T10:06:33Z</dcterms:modified>
</cp:coreProperties>
</file>