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6CA30794-2FBA-4E3F-90C8-F15580CB71CA}" xr6:coauthVersionLast="32" xr6:coauthVersionMax="32" xr10:uidLastSave="{00000000-0000-0000-0000-000000000000}"/>
  <bookViews>
    <workbookView xWindow="0" yWindow="0" windowWidth="17256" windowHeight="7776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79017" calcMode="manual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/>
  <c r="G268" i="6"/>
  <c r="AK19" i="6"/>
  <c r="G267" i="6"/>
  <c r="AK18" i="6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<sst xmlns="http://schemas.openxmlformats.org/spreadsheetml/2006/main" count="1474" uniqueCount="760">
  <si>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</si>
  <si>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</si>
  <si>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</si>
  <si>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</si>
  <si>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</si>
  <si>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</si>
  <si>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</si>
  <si>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</si>
  <si>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</si>
  <si>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</si>
  <si>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</si>
  <si>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</si>
  <si>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</si>
  <si>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</si>
  <si>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</si>
  <si>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</si>
  <si>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</si>
  <si>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</si>
  <si>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</si>
  <si>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</si>
  <si>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</si>
  <si>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</si>
  <si>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</si>
  <si>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</si>
  <si>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</si>
  <si>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</si>
  <si>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</si>
  <si>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</si>
  <si>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</si>
  <si>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</si>
  <si>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</si>
  <si>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</si>
  <si>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</si>
  <si>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</si>
  <si>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</si>
  <si>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</si>
  <si>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</si>
  <si>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</si>
  <si>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</si>
  <si>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</si>
  <si>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</si>
  <si>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</si>
  <si>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</si>
  <si>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</si>
  <si>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</si>
  <si>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</si>
  <si>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</si>
  <si>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</si>
  <si>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</si>
  <si>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</si>
  <si>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</si>
  <si>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</si>
  <si>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</si>
  <si>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</si>
  <si>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</si>
  <si>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</si>
  <si>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</si>
  <si>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</si>
  <si>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</si>
  <si>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</si>
  <si>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</si>
  <si>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</si>
  <si>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</si>
  <si>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</si>
  <si>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</si>
  <si>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</si>
  <si>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</si>
  <si>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</si>
  <si>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</si>
  <si>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</si>
  <si>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</si>
  <si>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</si>
  <si>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</si>
  <si>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</si>
  <si>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</si>
  <si>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</si>
  <si>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</si>
  <si>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</si>
  <si>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</si>
  <si>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</si>
  <si>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</si>
  <si>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</si>
  <si>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</si>
  <si>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</si>
  <si>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</si>
  <si>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</si>
  <si>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</si>
  <si>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</si>
  <si>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</si>
  <si>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</si>
  <si>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</si>
  <si>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</si>
  <si>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</si>
  <si>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</si>
  <si>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</si>
  <si>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</si>
  <si>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</si>
  <si>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</si>
  <si>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</si>
  <si>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</si>
  <si>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</si>
  <si>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</si>
  <si>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</si>
  <si>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</si>
  <si>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</si>
  <si>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</si>
  <si>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</si>
  <si>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</si>
  <si>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</si>
  <si>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</si>
  <si>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</si>
  <si>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</si>
  <si>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</si>
  <si>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</si>
  <si>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</si>
  <si>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</si>
  <si>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</si>
  <si>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</si>
  <si>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</si>
  <si>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</si>
  <si>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</si>
  <si>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</si>
  <si>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</si>
  <si>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</si>
  <si>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</si>
  <si>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</si>
  <si>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</si>
  <si>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</si>
  <si>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</si>
  <si>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</si>
  <si>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</si>
  <si>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</si>
  <si>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</si>
  <si>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</si>
  <si>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</si>
  <si>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</si>
  <si>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</si>
  <si>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</si>
  <si>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</si>
  <si>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</si>
  <si>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</si>
  <si>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</si>
  <si>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</si>
  <si>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</si>
  <si>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</si>
  <si>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</si>
  <si>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</si>
  <si>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</si>
  <si>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</si>
  <si>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</si>
  <si>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</si>
  <si>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</si>
  <si>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</si>
  <si>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</si>
  <si>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</si>
  <si>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</si>
  <si>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</si>
  <si>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</si>
  <si>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</si>
  <si>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</si>
  <si>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</si>
  <si>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</si>
  <si>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</si>
  <si>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</si>
  <si>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</si>
  <si>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</si>
  <si>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</si>
  <si>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</si>
  <si>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</si>
  <si>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</si>
  <si>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</si>
  <si>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</si>
  <si>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</si>
  <si>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</si>
  <si>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</si>
  <si>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</si>
  <si>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</si>
  <si>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</si>
  <si>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</si>
  <si>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</si>
  <si>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</si>
  <si>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</si>
  <si>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</si>
  <si>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</si>
  <si>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</si>
  <si>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</si>
  <si>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</si>
  <si>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</si>
  <si>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</si>
  <si>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</si>
  <si>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</si>
  <si>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</si>
  <si>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</si>
  <si>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</si>
  <si>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</si>
  <si>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</si>
  <si>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</si>
  <si>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</si>
  <si>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</si>
  <si>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</si>
  <si>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</si>
  <si>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</si>
  <si>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</si>
  <si>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</si>
  <si>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</si>
  <si>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</si>
  <si>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</si>
  <si>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</si>
  <si>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</si>
  <si>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</si>
  <si>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</si>
  <si>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</si>
  <si>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</si>
  <si>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</si>
  <si>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</si>
  <si>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</si>
  <si>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</si>
  <si>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</si>
  <si>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</si>
  <si>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</si>
  <si>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</si>
  <si>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</si>
  <si>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</si>
  <si>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</si>
  <si>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</si>
  <si>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</si>
  <si>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</si>
  <si>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</si>
  <si>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</si>
  <si>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</si>
  <si>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</si>
  <si>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</si>
  <si>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</si>
  <si>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</si>
  <si>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</si>
  <si>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</si>
  <si>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</si>
  <si>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</si>
  <si>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</si>
  <si>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</si>
  <si>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</si>
  <si>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</si>
  <si>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</si>
  <si>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</si>
  <si>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</si>
  <si>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</si>
  <si>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</si>
  <si>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</si>
  <si>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</si>
  <si>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</si>
  <si>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</si>
  <si>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</si>
  <si>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</si>
  <si>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</si>
  <si>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</si>
  <si>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</si>
  <si>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</si>
  <si>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</si>
  <si>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</si>
  <si>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</si>
  <si>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</si>
  <si>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</si>
  <si>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</si>
  <si>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</si>
  <si>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</si>
  <si>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</si>
  <si>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</si>
  <si>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</si>
  <si>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</si>
  <si>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</si>
  <si>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</si>
  <si>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</si>
  <si>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</si>
  <si>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</si>
  <si>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</si>
  <si>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</si>
  <si>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</si>
  <si>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</si>
  <si>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</si>
  <si>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</si>
  <si>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</si>
  <si>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</si>
  <si>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</si>
  <si>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</si>
  <si>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</si>
  <si>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</si>
  <si>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</si>
  <si>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</si>
  <si>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</si>
  <si>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</si>
  <si>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</si>
  <si>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</si>
  <si>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</si>
  <si>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</si>
  <si>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</si>
  <si>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</si>
  <si>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</si>
  <si>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</si>
  <si>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</si>
  <si>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</si>
  <si>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</si>
  <si>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</si>
  <si>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</si>
  <si>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</si>
  <si>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</si>
  <si>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</si>
  <si>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</si>
  <si>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</si>
  <si>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</si>
  <si>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</si>
  <si>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</si>
  <si>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</si>
  <si>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</si>
  <si>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</si>
  <si>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</si>
  <si>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</si>
  <si>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</si>
  <si>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</si>
  <si>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</si>
  <si>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</si>
  <si>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</si>
  <si>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</si>
  <si>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</si>
  <si>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</si>
  <si>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</si>
  <si>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</si>
  <si>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</si>
  <si>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</si>
  <si>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</si>
  <si>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</si>
  <si>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</si>
  <si>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</si>
  <si>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</si>
  <si>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</si>
  <si>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</si>
  <si>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</si>
  <si>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</si>
  <si>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</si>
  <si>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</si>
  <si>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</si>
  <si>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</si>
  <si>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</si>
  <si>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</si>
  <si>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</si>
  <si>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</si>
  <si>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</si>
  <si>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</si>
  <si>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</si>
  <si>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</si>
  <si>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</si>
  <si>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</si>
  <si>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</si>
  <si>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</si>
  <si>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</si>
  <si>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</si>
  <si>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</si>
  <si>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</si>
  <si>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</si>
  <si>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</si>
  <si>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</si>
  <si>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</si>
  <si>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</si>
  <si>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</si>
  <si>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</si>
  <si>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</si>
  <si>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</si>
  <si>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</si>
  <si>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</si>
  <si>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</si>
  <si>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</si>
  <si>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</si>
  <si>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</si>
  <si>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</si>
  <si>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</si>
  <si>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</si>
  <si>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</si>
  <si>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</si>
  <si>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</si>
  <si>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</si>
  <si>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</si>
  <si>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</si>
  <si>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</si>
  <si>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</si>
  <si>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</si>
  <si>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</si>
  <si>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</si>
  <si>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</si>
  <si>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</si>
  <si>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</si>
  <si>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</si>
  <si>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</si>
  <si>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</si>
  <si>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</si>
  <si>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</si>
  <si>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</si>
  <si>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</si>
  <si>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</si>
  <si>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</si>
  <si>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</si>
  <si>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</si>
  <si>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</si>
  <si>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</si>
  <si>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</si>
  <si>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</si>
  <si>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</si>
  <si>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</si>
  <si>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</si>
  <si>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</si>
  <si>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</si>
  <si>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</si>
  <si>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</si>
  <si>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</si>
  <si>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</si>
  <si>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</si>
  <si>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</si>
  <si>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</si>
  <si>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</si>
  <si>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</si>
  <si>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</si>
  <si>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</si>
  <si>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</si>
  <si>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</si>
  <si>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</si>
  <si>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</si>
  <si>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</si>
  <si>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</si>
  <si>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</si>
  <si>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</si>
  <si>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</si>
  <si>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</si>
  <si>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</si>
  <si>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</si>
  <si>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</si>
  <si>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</si>
  <si>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</si>
  <si>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</si>
  <si>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</si>
  <si>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</si>
  <si>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</si>
  <si>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</si>
  <si>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</si>
  <si>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</si>
  <si>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</si>
  <si>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</si>
  <si>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</si>
  <si>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</si>
  <si>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</si>
  <si>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</si>
  <si>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</si>
  <si>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</si>
  <si>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</si>
  <si>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</si>
  <si>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</si>
  <si>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</si>
  <si>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</si>
  <si>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</si>
  <si>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</si>
  <si>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</si>
  <si>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</si>
  <si>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</si>
  <si>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</si>
  <si>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</si>
  <si>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</si>
  <si>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</si>
  <si>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</si>
  <si>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</si>
  <si>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</si>
  <si>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</si>
  <si>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</si>
  <si>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</si>
  <si>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</si>
  <si>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</si>
  <si>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</si>
  <si>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</si>
  <si>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</si>
  <si>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</si>
  <si>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</si>
  <si>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</si>
  <si>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</si>
  <si>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</si>
  <si>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</si>
  <si>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</si>
  <si>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</si>
  <si>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</si>
  <si>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</si>
  <si>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</si>
  <si>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</si>
  <si>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</si>
  <si>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</si>
  <si>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</si>
  <si>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</si>
  <si>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</si>
  <si>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</si>
  <si>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</si>
  <si>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</si>
  <si>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</si>
  <si>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</si>
  <si>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</si>
  <si>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</si>
  <si>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</si>
  <si>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</si>
  <si>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</si>
  <si>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</si>
  <si>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</si>
  <si>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</si>
  <si>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</si>
  <si>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</si>
  <si>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</si>
  <si>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</si>
  <si>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</si>
  <si>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</si>
  <si>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</si>
  <si>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</si>
  <si>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</si>
  <si>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</si>
  <si>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</si>
  <si>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</si>
  <si>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</si>
  <si>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</si>
  <si>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</si>
  <si>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</si>
  <si>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</si>
  <si>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</si>
  <si>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</si>
  <si>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</si>
  <si>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</si>
  <si>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</si>
  <si>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</si>
  <si>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</si>
  <si>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</si>
  <si>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</si>
  <si>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</si>
  <si>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</si>
  <si>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</si>
  <si>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</si>
  <si>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</si>
  <si>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</si>
  <si>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</si>
  <si>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</si>
  <si>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</si>
  <si>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</si>
  <si>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</si>
  <si>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</si>
  <si>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</si>
  <si>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</si>
  <si>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</si>
  <si>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</si>
  <si>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</si>
  <si>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</si>
  <si>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</si>
  <si>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</si>
  <si>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</si>
  <si>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</si>
  <si>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</si>
  <si>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</si>
  <si>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</si>
  <si>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</si>
  <si>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</si>
  <si>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</si>
  <si>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</si>
  <si>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</si>
  <si>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</si>
  <si>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</si>
  <si>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</si>
  <si>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</si>
  <si>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</si>
  <si>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</si>
  <si>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</si>
  <si>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</si>
  <si>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</si>
  <si>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</si>
  <si>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</si>
  <si>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</si>
  <si>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</si>
  <si>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</si>
  <si>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</si>
  <si>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</si>
  <si>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</si>
  <si>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</si>
  <si>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</si>
  <si>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</si>
  <si>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</si>
  <si>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</si>
  <si>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</si>
  <si>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</si>
  <si>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</si>
  <si>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</si>
  <si>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</si>
  <si>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</si>
  <si>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</si>
  <si>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</si>
  <si>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</si>
  <si>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</si>
  <si>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</si>
  <si>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</si>
  <si>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</si>
  <si>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</si>
  <si>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</si>
  <si>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</si>
  <si>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</si>
  <si>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</si>
  <si>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</si>
  <si>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</si>
  <si>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</si>
  <si>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</si>
  <si>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</si>
  <si>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</si>
  <si>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</si>
  <si>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</si>
  <si>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</si>
  <si>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</si>
  <si>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</si>
  <si>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</si>
  <si>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</si>
  <si>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</si>
  <si>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</si>
  <si>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</si>
  <si>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</si>
  <si>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</si>
  <si>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</si>
  <si>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</si>
  <si>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</si>
  <si>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</si>
  <si>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</si>
  <si>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</si>
  <si>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</si>
  <si>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</si>
  <si>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</si>
  <si>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</si>
  <si>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</si>
  <si>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</si>
  <si>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</si>
  <si>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</si>
  <si>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</si>
  <si>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</si>
  <si>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</si>
  <si>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</si>
  <si>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</si>
  <si>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</si>
  <si>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</si>
  <si>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</si>
  <si>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</si>
  <si>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</si>
  <si>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</si>
  <si>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</si>
  <si>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</si>
  <si>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</si>
  <si>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</si>
  <si>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</si>
  <si>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</si>
  <si>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</si>
  <si>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</si>
  <si>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</si>
  <si>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</si>
  <si>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</si>
  <si>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</si>
  <si>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</si>
  <si>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</si>
  <si>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</si>
  <si>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</si>
  <si>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</si>
  <si>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</si>
  <si>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</si>
  <si>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</si>
  <si>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</si>
  <si>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</si>
  <si>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</si>
  <si>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</si>
  <si>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</si>
  <si>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</si>
  <si>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</si>
  <si>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</si>
  <si>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</si>
  <si>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</si>
  <si>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</si>
  <si>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</si>
  <si>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</si>
  <si>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</si>
  <si>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</si>
  <si>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</si>
  <si>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</si>
  <si>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</si>
  <si>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</si>
  <si>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</si>
  <si>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</si>
  <si>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</si>
  <si>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</si>
  <si>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</si>
  <si>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</si>
  <si>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</si>
  <si>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236</t>
    <phoneticPr fontId="2"/>
  </si>
  <si>
    <t>0052</t>
    <phoneticPr fontId="2"/>
  </si>
  <si>
    <t>横浜市金沢区富岡西5-46-1</t>
    <rPh sb="0" eb="3">
      <t>ヨコハマシ</t>
    </rPh>
    <rPh sb="3" eb="6">
      <t>カナザワク</t>
    </rPh>
    <rPh sb="6" eb="8">
      <t>トミオカ</t>
    </rPh>
    <rPh sb="8" eb="9">
      <t>ニシ</t>
    </rPh>
    <phoneticPr fontId="2"/>
  </si>
  <si>
    <t>045</t>
    <phoneticPr fontId="2"/>
  </si>
  <si>
    <t>773</t>
    <phoneticPr fontId="2"/>
  </si>
  <si>
    <t>1218</t>
    <phoneticPr fontId="2"/>
  </si>
  <si>
    <t>9429</t>
    <phoneticPr fontId="2"/>
  </si>
  <si>
    <t>山口</t>
    <rPh sb="0" eb="2">
      <t>ヤマグチ</t>
    </rPh>
    <phoneticPr fontId="2"/>
  </si>
  <si>
    <t>文子</t>
    <rPh sb="0" eb="2">
      <t>アヤコ</t>
    </rPh>
    <phoneticPr fontId="2"/>
  </si>
  <si>
    <t>やまぐち</t>
    <phoneticPr fontId="2"/>
  </si>
  <si>
    <t>あやこ</t>
    <phoneticPr fontId="2"/>
  </si>
  <si>
    <t>菅原</t>
    <rPh sb="0" eb="2">
      <t>スガワラ</t>
    </rPh>
    <phoneticPr fontId="2"/>
  </si>
  <si>
    <t>すがわら</t>
  </si>
  <si>
    <t>あをぎ</t>
  </si>
  <si>
    <t>菅原</t>
    <rPh sb="0" eb="2">
      <t>スガワラ</t>
    </rPh>
    <phoneticPr fontId="2"/>
  </si>
  <si>
    <t>梧</t>
    <rPh sb="0" eb="1">
      <t>ゴ</t>
    </rPh>
    <phoneticPr fontId="2"/>
  </si>
  <si>
    <t>おだ</t>
  </si>
  <si>
    <t>たもん</t>
  </si>
  <si>
    <t>織田</t>
    <rPh sb="0" eb="2">
      <t>オダ</t>
    </rPh>
    <phoneticPr fontId="2"/>
  </si>
  <si>
    <t>多聞</t>
    <rPh sb="0" eb="2">
      <t>タモン</t>
    </rPh>
    <phoneticPr fontId="2"/>
  </si>
  <si>
    <t>かねはし</t>
  </si>
  <si>
    <t>りん</t>
  </si>
  <si>
    <t>金橋</t>
    <rPh sb="0" eb="2">
      <t>カネハシ</t>
    </rPh>
    <phoneticPr fontId="2"/>
  </si>
  <si>
    <t>凜</t>
    <rPh sb="0" eb="1">
      <t>リン</t>
    </rPh>
    <phoneticPr fontId="2"/>
  </si>
  <si>
    <t>あさおか</t>
  </si>
  <si>
    <t>しゅんすけ</t>
  </si>
  <si>
    <t>浅岡</t>
    <rPh sb="0" eb="2">
      <t>アサオカ</t>
    </rPh>
    <phoneticPr fontId="2"/>
  </si>
  <si>
    <t>俊介</t>
    <rPh sb="0" eb="2">
      <t>シュンスケ</t>
    </rPh>
    <phoneticPr fontId="2"/>
  </si>
  <si>
    <t>ほりぐち</t>
  </si>
  <si>
    <t>たすく</t>
  </si>
  <si>
    <t>堀口</t>
    <rPh sb="0" eb="2">
      <t>ホリグチ</t>
    </rPh>
    <phoneticPr fontId="2"/>
  </si>
  <si>
    <t>輔</t>
    <rPh sb="0" eb="1">
      <t>タスク</t>
    </rPh>
    <phoneticPr fontId="2"/>
  </si>
  <si>
    <t>本田</t>
    <rPh sb="0" eb="2">
      <t>ホンダ</t>
    </rPh>
    <phoneticPr fontId="2"/>
  </si>
  <si>
    <t>新村</t>
    <rPh sb="0" eb="2">
      <t>ニイムラ</t>
    </rPh>
    <phoneticPr fontId="2"/>
  </si>
  <si>
    <t>蛍大</t>
    <rPh sb="0" eb="1">
      <t>ホタル</t>
    </rPh>
    <rPh sb="1" eb="2">
      <t>ダイ</t>
    </rPh>
    <phoneticPr fontId="2"/>
  </si>
  <si>
    <t>なおき</t>
  </si>
  <si>
    <t>猿田</t>
    <rPh sb="0" eb="2">
      <t>サルタ</t>
    </rPh>
    <phoneticPr fontId="2"/>
  </si>
  <si>
    <t>直輝</t>
    <rPh sb="0" eb="2">
      <t>ナオキ</t>
    </rPh>
    <phoneticPr fontId="2"/>
  </si>
  <si>
    <t>さとう</t>
  </si>
  <si>
    <t>よしひで</t>
  </si>
  <si>
    <t>佐藤</t>
    <rPh sb="0" eb="2">
      <t>サトウ</t>
    </rPh>
    <phoneticPr fontId="2"/>
  </si>
  <si>
    <t>慶秀</t>
    <rPh sb="0" eb="2">
      <t>ヨシヒデ</t>
    </rPh>
    <phoneticPr fontId="2"/>
  </si>
  <si>
    <t>かわぐち</t>
  </si>
  <si>
    <t>ひかり</t>
  </si>
  <si>
    <t>川口</t>
    <rPh sb="0" eb="2">
      <t>カワグチ</t>
    </rPh>
    <phoneticPr fontId="2"/>
  </si>
  <si>
    <t>陽</t>
    <rPh sb="0" eb="1">
      <t>ヨウ</t>
    </rPh>
    <phoneticPr fontId="2"/>
  </si>
  <si>
    <t>もりた</t>
  </si>
  <si>
    <t>ゆうま</t>
  </si>
  <si>
    <t>森田</t>
    <rPh sb="0" eb="2">
      <t>モリタ</t>
    </rPh>
    <phoneticPr fontId="2"/>
  </si>
  <si>
    <t>雄葵</t>
    <rPh sb="0" eb="1">
      <t>ユウ</t>
    </rPh>
    <rPh sb="1" eb="2">
      <t>アオイ</t>
    </rPh>
    <phoneticPr fontId="2"/>
  </si>
  <si>
    <t>進藤</t>
    <rPh sb="0" eb="2">
      <t>シンドウ</t>
    </rPh>
    <phoneticPr fontId="2"/>
  </si>
  <si>
    <t>尚也</t>
    <rPh sb="0" eb="2">
      <t>ナオヤ</t>
    </rPh>
    <phoneticPr fontId="2"/>
  </si>
  <si>
    <t>しんどう</t>
    <phoneticPr fontId="2"/>
  </si>
  <si>
    <t>なおや</t>
    <phoneticPr fontId="2"/>
  </si>
  <si>
    <t>けいた</t>
    <phoneticPr fontId="2"/>
  </si>
  <si>
    <t>にいむら</t>
    <phoneticPr fontId="2"/>
  </si>
  <si>
    <t>ほんだ</t>
    <phoneticPr fontId="2"/>
  </si>
  <si>
    <t>さるた</t>
    <phoneticPr fontId="2"/>
  </si>
  <si>
    <t>恒詩</t>
    <rPh sb="0" eb="2">
      <t>コウシ</t>
    </rPh>
    <phoneticPr fontId="2"/>
  </si>
  <si>
    <t>こうし</t>
    <phoneticPr fontId="2"/>
  </si>
  <si>
    <t>山我　智康</t>
    <rPh sb="0" eb="2">
      <t>ヤマガ</t>
    </rPh>
    <rPh sb="3" eb="5">
      <t>トモヤス</t>
    </rPh>
    <phoneticPr fontId="2"/>
  </si>
  <si>
    <t>すがわら</t>
    <phoneticPr fontId="2"/>
  </si>
  <si>
    <t>あをぎ</t>
    <phoneticPr fontId="2"/>
  </si>
  <si>
    <t>岩井</t>
    <rPh sb="0" eb="2">
      <t>イワイ</t>
    </rPh>
    <phoneticPr fontId="2"/>
  </si>
  <si>
    <t>慧太</t>
    <rPh sb="0" eb="2">
      <t>ケイタ</t>
    </rPh>
    <phoneticPr fontId="2"/>
  </si>
  <si>
    <t>いわい</t>
    <phoneticPr fontId="2"/>
  </si>
  <si>
    <t xml:space="preserve">    </t>
    <phoneticPr fontId="2"/>
  </si>
  <si>
    <t xml:space="preserve">   </t>
    <phoneticPr fontId="2"/>
  </si>
  <si>
    <t xml:space="preserve"> 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</si>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</sst>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3203125" defaultRowHeight="14.4" x14ac:dyDescent="0.2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3.2" customHeight="1" thickBot="1" x14ac:dyDescent="0.25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5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2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2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2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5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5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2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2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2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5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2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5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2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5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2"/>
    <row r="17" spans="2:41" ht="18" customHeight="1" thickBot="1" x14ac:dyDescent="0.25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2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5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2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2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2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2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2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2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2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2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2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2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2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5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2"/>
    <row r="33" spans="1:43" ht="18" customHeight="1" thickBot="1" x14ac:dyDescent="0.25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5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2"/>
    <row r="36" spans="1:43" ht="18" customHeight="1" x14ac:dyDescent="0.2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2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 x14ac:dyDescent="0.2"/>
    <row r="39" spans="1:43" ht="24" customHeight="1" x14ac:dyDescent="0.25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" customHeight="1" x14ac:dyDescent="0.2"/>
    <row r="41" spans="1:43" ht="24" customHeight="1" x14ac:dyDescent="0.25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2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2"/>
  <sheetViews>
    <sheetView tabSelected="1" view="pageBreakPreview" zoomScaleNormal="100" zoomScaleSheetLayoutView="100" workbookViewId="0">
      <selection activeCell="BV11" sqref="BV1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5" customHeight="1" thickBot="1" x14ac:dyDescent="0.25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5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1174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2">
      <c r="A3" s="74"/>
      <c r="B3" s="85" t="s">
        <v>583</v>
      </c>
      <c r="C3" s="86"/>
      <c r="D3" s="86"/>
      <c r="E3" s="87"/>
      <c r="F3" s="277" t="str">
        <f>IF(S2="","",VLOOKUP(S2,チーム番号!A2:E501,5,FALSE))</f>
        <v>横浜市立富岡中学校</v>
      </c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9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2">
      <c r="A4" s="74"/>
      <c r="B4" s="88"/>
      <c r="C4" s="89"/>
      <c r="D4" s="89"/>
      <c r="E4" s="90"/>
      <c r="F4" s="280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2"/>
      <c r="AB4" s="113" t="s">
        <v>693</v>
      </c>
      <c r="AC4" s="114"/>
      <c r="AD4" s="114"/>
      <c r="AE4" s="114"/>
      <c r="AF4" s="4" t="s">
        <v>584</v>
      </c>
      <c r="AG4" s="114" t="s">
        <v>694</v>
      </c>
      <c r="AH4" s="114"/>
      <c r="AI4" s="114"/>
      <c r="AJ4" s="114"/>
      <c r="AK4" s="4" t="s">
        <v>584</v>
      </c>
      <c r="AL4" s="114" t="s">
        <v>695</v>
      </c>
      <c r="AM4" s="114"/>
      <c r="AN4" s="114"/>
      <c r="AO4" s="115"/>
    </row>
    <row r="5" spans="1:41" ht="13.5" customHeight="1" x14ac:dyDescent="0.2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5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694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 x14ac:dyDescent="0.25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2">
      <c r="A8" s="74"/>
      <c r="B8" s="85" t="s">
        <v>590</v>
      </c>
      <c r="C8" s="86"/>
      <c r="D8" s="86"/>
      <c r="E8" s="87"/>
      <c r="F8" s="277" t="str">
        <f>IF(S7="","",VLOOKUP(S7,チーム番号!A2:E501,5,FALSE))</f>
        <v/>
      </c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78"/>
      <c r="AA8" s="279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2">
      <c r="A9" s="74"/>
      <c r="B9" s="88"/>
      <c r="C9" s="89"/>
      <c r="D9" s="89"/>
      <c r="E9" s="90"/>
      <c r="F9" s="280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2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2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5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2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758</v>
      </c>
      <c r="W12" s="161"/>
      <c r="X12" s="161"/>
      <c r="Y12" s="161"/>
      <c r="Z12" s="161"/>
      <c r="AA12" s="161"/>
      <c r="AB12" s="162" t="s">
        <v>759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5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756</v>
      </c>
      <c r="W13" s="149"/>
      <c r="X13" s="149"/>
      <c r="Y13" s="149"/>
      <c r="Z13" s="149"/>
      <c r="AA13" s="149"/>
      <c r="AB13" s="150" t="s">
        <v>757</v>
      </c>
      <c r="AC13" s="151"/>
      <c r="AD13" s="151"/>
      <c r="AE13" s="151"/>
      <c r="AF13" s="151"/>
      <c r="AG13" s="152"/>
      <c r="AH13" s="274" t="s">
        <v>578</v>
      </c>
      <c r="AI13" s="275"/>
      <c r="AJ13" s="86" t="s">
        <v>575</v>
      </c>
      <c r="AK13" s="86"/>
      <c r="AL13" s="86"/>
      <c r="AM13" s="86"/>
      <c r="AN13" s="275" t="s">
        <v>578</v>
      </c>
      <c r="AO13" s="276"/>
    </row>
    <row r="14" spans="1:41" ht="13.5" customHeight="1" x14ac:dyDescent="0.2">
      <c r="B14" s="175" t="s">
        <v>596</v>
      </c>
      <c r="C14" s="176"/>
      <c r="D14" s="176"/>
      <c r="E14" s="177"/>
      <c r="F14" s="178" t="s">
        <v>755</v>
      </c>
      <c r="G14" s="179"/>
      <c r="H14" s="179"/>
      <c r="I14" s="179"/>
      <c r="J14" s="179"/>
      <c r="K14" s="179"/>
      <c r="L14" s="179" t="s">
        <v>744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751</v>
      </c>
      <c r="W14" s="179"/>
      <c r="X14" s="179"/>
      <c r="Y14" s="179"/>
      <c r="Z14" s="179"/>
      <c r="AA14" s="179"/>
      <c r="AB14" s="182" t="s">
        <v>752</v>
      </c>
      <c r="AC14" s="183"/>
      <c r="AD14" s="183"/>
      <c r="AE14" s="183"/>
      <c r="AF14" s="183"/>
      <c r="AG14" s="183"/>
      <c r="AH14" s="268" t="s">
        <v>685</v>
      </c>
      <c r="AI14" s="269"/>
      <c r="AJ14" s="269"/>
      <c r="AK14" s="269"/>
      <c r="AL14" s="269"/>
      <c r="AM14" s="269"/>
      <c r="AN14" s="269"/>
      <c r="AO14" s="270"/>
    </row>
    <row r="15" spans="1:41" ht="30" customHeight="1" thickBot="1" x14ac:dyDescent="0.25">
      <c r="B15" s="119" t="s">
        <v>597</v>
      </c>
      <c r="C15" s="120"/>
      <c r="D15" s="120"/>
      <c r="E15" s="121"/>
      <c r="F15" s="169" t="s">
        <v>753</v>
      </c>
      <c r="G15" s="170"/>
      <c r="H15" s="170"/>
      <c r="I15" s="170"/>
      <c r="J15" s="170"/>
      <c r="K15" s="170"/>
      <c r="L15" s="170" t="s">
        <v>754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701</v>
      </c>
      <c r="W15" s="170"/>
      <c r="X15" s="170"/>
      <c r="Y15" s="170"/>
      <c r="Z15" s="170"/>
      <c r="AA15" s="170"/>
      <c r="AB15" s="172" t="s">
        <v>705</v>
      </c>
      <c r="AC15" s="173"/>
      <c r="AD15" s="173"/>
      <c r="AE15" s="173"/>
      <c r="AF15" s="173"/>
      <c r="AG15" s="173"/>
      <c r="AH15" s="271">
        <v>4</v>
      </c>
      <c r="AI15" s="272"/>
      <c r="AJ15" s="272"/>
      <c r="AK15" s="272"/>
      <c r="AL15" s="272"/>
      <c r="AM15" s="272"/>
      <c r="AN15" s="272"/>
      <c r="AO15" s="273"/>
    </row>
    <row r="16" spans="1:41" ht="7.5" customHeight="1" x14ac:dyDescent="0.2"/>
    <row r="17" spans="2:41" ht="18" customHeight="1" thickBot="1" x14ac:dyDescent="0.25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2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5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2">
      <c r="B20" s="206">
        <v>1</v>
      </c>
      <c r="C20" s="207"/>
      <c r="D20" s="210">
        <v>1</v>
      </c>
      <c r="E20" s="210"/>
      <c r="F20" s="263" t="s">
        <v>702</v>
      </c>
      <c r="G20" s="264"/>
      <c r="H20" s="264"/>
      <c r="I20" s="264"/>
      <c r="J20" s="265"/>
      <c r="K20" s="266" t="s">
        <v>703</v>
      </c>
      <c r="L20" s="264"/>
      <c r="M20" s="264"/>
      <c r="N20" s="264"/>
      <c r="O20" s="267"/>
      <c r="P20" s="210">
        <v>3</v>
      </c>
      <c r="Q20" s="210"/>
      <c r="R20" s="215">
        <v>172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746</v>
      </c>
      <c r="AA20" s="213"/>
      <c r="AB20" s="213"/>
      <c r="AC20" s="213"/>
      <c r="AD20" s="213"/>
      <c r="AE20" s="213" t="s">
        <v>749</v>
      </c>
      <c r="AF20" s="213"/>
      <c r="AG20" s="213"/>
      <c r="AH20" s="213"/>
      <c r="AI20" s="214"/>
      <c r="AJ20" s="210">
        <v>3</v>
      </c>
      <c r="AK20" s="210"/>
      <c r="AL20" s="215">
        <v>167</v>
      </c>
      <c r="AM20" s="216"/>
      <c r="AN20" s="215" t="s">
        <v>544</v>
      </c>
      <c r="AO20" s="225"/>
    </row>
    <row r="21" spans="2:41" ht="30" customHeight="1" x14ac:dyDescent="0.2">
      <c r="B21" s="208"/>
      <c r="C21" s="209"/>
      <c r="D21" s="211"/>
      <c r="E21" s="211"/>
      <c r="F21" s="255" t="s">
        <v>704</v>
      </c>
      <c r="G21" s="256"/>
      <c r="H21" s="256"/>
      <c r="I21" s="256"/>
      <c r="J21" s="257"/>
      <c r="K21" s="258" t="s">
        <v>705</v>
      </c>
      <c r="L21" s="256"/>
      <c r="M21" s="256"/>
      <c r="N21" s="256"/>
      <c r="O21" s="25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722</v>
      </c>
      <c r="AA21" s="228"/>
      <c r="AB21" s="228"/>
      <c r="AC21" s="228"/>
      <c r="AD21" s="228"/>
      <c r="AE21" s="228" t="s">
        <v>748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2">
      <c r="B22" s="218">
        <v>2</v>
      </c>
      <c r="C22" s="219"/>
      <c r="D22" s="222">
        <v>2</v>
      </c>
      <c r="E22" s="222"/>
      <c r="F22" s="178" t="s">
        <v>706</v>
      </c>
      <c r="G22" s="179"/>
      <c r="H22" s="179"/>
      <c r="I22" s="179"/>
      <c r="J22" s="179"/>
      <c r="K22" s="179" t="s">
        <v>707</v>
      </c>
      <c r="L22" s="179"/>
      <c r="M22" s="179"/>
      <c r="N22" s="179"/>
      <c r="O22" s="180"/>
      <c r="P22" s="222">
        <v>3</v>
      </c>
      <c r="Q22" s="222"/>
      <c r="R22" s="224">
        <v>156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260" t="s">
        <v>747</v>
      </c>
      <c r="AA22" s="183"/>
      <c r="AB22" s="183"/>
      <c r="AC22" s="183"/>
      <c r="AD22" s="261"/>
      <c r="AE22" s="182" t="s">
        <v>725</v>
      </c>
      <c r="AF22" s="183"/>
      <c r="AG22" s="183"/>
      <c r="AH22" s="183"/>
      <c r="AI22" s="262"/>
      <c r="AJ22" s="222">
        <v>3</v>
      </c>
      <c r="AK22" s="222"/>
      <c r="AL22" s="224">
        <v>161</v>
      </c>
      <c r="AM22" s="124"/>
      <c r="AN22" s="230" t="s">
        <v>544</v>
      </c>
      <c r="AO22" s="231"/>
    </row>
    <row r="23" spans="2:41" ht="30" customHeight="1" x14ac:dyDescent="0.2">
      <c r="B23" s="220"/>
      <c r="C23" s="221"/>
      <c r="D23" s="223"/>
      <c r="E23" s="223"/>
      <c r="F23" s="234" t="s">
        <v>708</v>
      </c>
      <c r="G23" s="235"/>
      <c r="H23" s="235"/>
      <c r="I23" s="235"/>
      <c r="J23" s="235"/>
      <c r="K23" s="235" t="s">
        <v>709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55" t="s">
        <v>726</v>
      </c>
      <c r="AA23" s="256"/>
      <c r="AB23" s="256"/>
      <c r="AC23" s="256"/>
      <c r="AD23" s="257"/>
      <c r="AE23" s="258" t="s">
        <v>727</v>
      </c>
      <c r="AF23" s="256"/>
      <c r="AG23" s="256"/>
      <c r="AH23" s="256"/>
      <c r="AI23" s="259"/>
      <c r="AJ23" s="223"/>
      <c r="AK23" s="223"/>
      <c r="AL23" s="217"/>
      <c r="AM23" s="103"/>
      <c r="AN23" s="232"/>
      <c r="AO23" s="233"/>
    </row>
    <row r="24" spans="2:41" ht="13.5" customHeight="1" x14ac:dyDescent="0.2">
      <c r="B24" s="208">
        <v>3</v>
      </c>
      <c r="C24" s="209"/>
      <c r="D24" s="222">
        <v>3</v>
      </c>
      <c r="E24" s="222"/>
      <c r="F24" s="178" t="s">
        <v>710</v>
      </c>
      <c r="G24" s="179"/>
      <c r="H24" s="179"/>
      <c r="I24" s="179"/>
      <c r="J24" s="179"/>
      <c r="K24" s="179" t="s">
        <v>711</v>
      </c>
      <c r="L24" s="179"/>
      <c r="M24" s="179"/>
      <c r="N24" s="179"/>
      <c r="O24" s="180"/>
      <c r="P24" s="222">
        <v>3</v>
      </c>
      <c r="Q24" s="222"/>
      <c r="R24" s="224">
        <v>159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728</v>
      </c>
      <c r="AA24" s="179"/>
      <c r="AB24" s="179"/>
      <c r="AC24" s="179"/>
      <c r="AD24" s="179"/>
      <c r="AE24" s="179" t="s">
        <v>729</v>
      </c>
      <c r="AF24" s="179"/>
      <c r="AG24" s="179"/>
      <c r="AH24" s="179"/>
      <c r="AI24" s="180"/>
      <c r="AJ24" s="222">
        <v>3</v>
      </c>
      <c r="AK24" s="222"/>
      <c r="AL24" s="224">
        <v>166</v>
      </c>
      <c r="AM24" s="124"/>
      <c r="AN24" s="230" t="s">
        <v>544</v>
      </c>
      <c r="AO24" s="231"/>
    </row>
    <row r="25" spans="2:41" ht="30" customHeight="1" x14ac:dyDescent="0.2">
      <c r="B25" s="208"/>
      <c r="C25" s="209"/>
      <c r="D25" s="223"/>
      <c r="E25" s="223"/>
      <c r="F25" s="234" t="s">
        <v>712</v>
      </c>
      <c r="G25" s="235"/>
      <c r="H25" s="235"/>
      <c r="I25" s="235"/>
      <c r="J25" s="235"/>
      <c r="K25" s="235" t="s">
        <v>713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730</v>
      </c>
      <c r="AA25" s="235"/>
      <c r="AB25" s="235"/>
      <c r="AC25" s="235"/>
      <c r="AD25" s="235"/>
      <c r="AE25" s="235" t="s">
        <v>731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2">
      <c r="B26" s="218">
        <v>4</v>
      </c>
      <c r="C26" s="219"/>
      <c r="D26" s="222">
        <v>4</v>
      </c>
      <c r="E26" s="222"/>
      <c r="F26" s="260" t="s">
        <v>714</v>
      </c>
      <c r="G26" s="183"/>
      <c r="H26" s="183"/>
      <c r="I26" s="183"/>
      <c r="J26" s="261"/>
      <c r="K26" s="182" t="s">
        <v>715</v>
      </c>
      <c r="L26" s="183"/>
      <c r="M26" s="183"/>
      <c r="N26" s="183"/>
      <c r="O26" s="262"/>
      <c r="P26" s="222">
        <v>3</v>
      </c>
      <c r="Q26" s="222"/>
      <c r="R26" s="224">
        <v>169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732</v>
      </c>
      <c r="AA26" s="179"/>
      <c r="AB26" s="179"/>
      <c r="AC26" s="179"/>
      <c r="AD26" s="179"/>
      <c r="AE26" s="179" t="s">
        <v>733</v>
      </c>
      <c r="AF26" s="179"/>
      <c r="AG26" s="179"/>
      <c r="AH26" s="179"/>
      <c r="AI26" s="180"/>
      <c r="AJ26" s="222">
        <v>3</v>
      </c>
      <c r="AK26" s="222"/>
      <c r="AL26" s="224">
        <v>162</v>
      </c>
      <c r="AM26" s="124"/>
      <c r="AN26" s="230" t="s">
        <v>544</v>
      </c>
      <c r="AO26" s="231"/>
    </row>
    <row r="27" spans="2:41" ht="30" customHeight="1" x14ac:dyDescent="0.2">
      <c r="B27" s="220"/>
      <c r="C27" s="221"/>
      <c r="D27" s="223"/>
      <c r="E27" s="223"/>
      <c r="F27" s="255" t="s">
        <v>716</v>
      </c>
      <c r="G27" s="256"/>
      <c r="H27" s="256"/>
      <c r="I27" s="256"/>
      <c r="J27" s="257"/>
      <c r="K27" s="258" t="s">
        <v>717</v>
      </c>
      <c r="L27" s="256"/>
      <c r="M27" s="256"/>
      <c r="N27" s="256"/>
      <c r="O27" s="259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734</v>
      </c>
      <c r="AA27" s="235"/>
      <c r="AB27" s="235"/>
      <c r="AC27" s="235"/>
      <c r="AD27" s="235"/>
      <c r="AE27" s="235" t="s">
        <v>735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2">
      <c r="B28" s="208">
        <v>5</v>
      </c>
      <c r="C28" s="209"/>
      <c r="D28" s="222">
        <v>5</v>
      </c>
      <c r="E28" s="222"/>
      <c r="F28" s="178" t="s">
        <v>718</v>
      </c>
      <c r="G28" s="179"/>
      <c r="H28" s="179"/>
      <c r="I28" s="179"/>
      <c r="J28" s="179"/>
      <c r="K28" s="179" t="s">
        <v>719</v>
      </c>
      <c r="L28" s="179"/>
      <c r="M28" s="179"/>
      <c r="N28" s="179"/>
      <c r="O28" s="180"/>
      <c r="P28" s="222">
        <v>3</v>
      </c>
      <c r="Q28" s="222"/>
      <c r="R28" s="224">
        <v>169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736</v>
      </c>
      <c r="AA28" s="179"/>
      <c r="AB28" s="179"/>
      <c r="AC28" s="179"/>
      <c r="AD28" s="179"/>
      <c r="AE28" s="179" t="s">
        <v>737</v>
      </c>
      <c r="AF28" s="179"/>
      <c r="AG28" s="179"/>
      <c r="AH28" s="179"/>
      <c r="AI28" s="180"/>
      <c r="AJ28" s="222">
        <v>3</v>
      </c>
      <c r="AK28" s="222"/>
      <c r="AL28" s="224">
        <v>168</v>
      </c>
      <c r="AM28" s="124"/>
      <c r="AN28" s="230" t="s">
        <v>544</v>
      </c>
      <c r="AO28" s="231"/>
    </row>
    <row r="29" spans="2:41" ht="30" customHeight="1" x14ac:dyDescent="0.2">
      <c r="B29" s="208"/>
      <c r="C29" s="209"/>
      <c r="D29" s="223"/>
      <c r="E29" s="223"/>
      <c r="F29" s="234" t="s">
        <v>720</v>
      </c>
      <c r="G29" s="235"/>
      <c r="H29" s="235"/>
      <c r="I29" s="235"/>
      <c r="J29" s="235"/>
      <c r="K29" s="235" t="s">
        <v>721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738</v>
      </c>
      <c r="AA29" s="235"/>
      <c r="AB29" s="235"/>
      <c r="AC29" s="235"/>
      <c r="AD29" s="235"/>
      <c r="AE29" s="235" t="s">
        <v>739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2">
      <c r="B30" s="218">
        <v>6</v>
      </c>
      <c r="C30" s="219"/>
      <c r="D30" s="222">
        <v>6</v>
      </c>
      <c r="E30" s="222"/>
      <c r="F30" s="178" t="s">
        <v>745</v>
      </c>
      <c r="G30" s="179"/>
      <c r="H30" s="179"/>
      <c r="I30" s="179"/>
      <c r="J30" s="179"/>
      <c r="K30" s="179" t="s">
        <v>744</v>
      </c>
      <c r="L30" s="179"/>
      <c r="M30" s="179"/>
      <c r="N30" s="179"/>
      <c r="O30" s="180"/>
      <c r="P30" s="222">
        <v>3</v>
      </c>
      <c r="Q30" s="222"/>
      <c r="R30" s="224">
        <v>174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742</v>
      </c>
      <c r="AA30" s="179"/>
      <c r="AB30" s="179"/>
      <c r="AC30" s="179"/>
      <c r="AD30" s="179"/>
      <c r="AE30" s="179" t="s">
        <v>743</v>
      </c>
      <c r="AF30" s="179"/>
      <c r="AG30" s="179"/>
      <c r="AH30" s="179"/>
      <c r="AI30" s="180"/>
      <c r="AJ30" s="222">
        <v>2</v>
      </c>
      <c r="AK30" s="222"/>
      <c r="AL30" s="224">
        <v>179</v>
      </c>
      <c r="AM30" s="124"/>
      <c r="AN30" s="230" t="s">
        <v>544</v>
      </c>
      <c r="AO30" s="231"/>
    </row>
    <row r="31" spans="2:41" ht="30" customHeight="1" thickBot="1" x14ac:dyDescent="0.25">
      <c r="B31" s="239"/>
      <c r="C31" s="240"/>
      <c r="D31" s="241"/>
      <c r="E31" s="241"/>
      <c r="F31" s="169" t="s">
        <v>723</v>
      </c>
      <c r="G31" s="170"/>
      <c r="H31" s="170"/>
      <c r="I31" s="170"/>
      <c r="J31" s="170"/>
      <c r="K31" s="170" t="s">
        <v>724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740</v>
      </c>
      <c r="AA31" s="170"/>
      <c r="AB31" s="170"/>
      <c r="AC31" s="170"/>
      <c r="AD31" s="170"/>
      <c r="AE31" s="170" t="s">
        <v>741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2"/>
    <row r="33" spans="1:43" ht="18" customHeight="1" thickBot="1" x14ac:dyDescent="0.25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5">
      <c r="B34" s="251" t="s">
        <v>600</v>
      </c>
      <c r="C34" s="252"/>
      <c r="D34" s="252"/>
      <c r="E34" s="252"/>
      <c r="F34" s="253"/>
      <c r="G34" s="285"/>
      <c r="H34" s="283"/>
      <c r="I34" s="283"/>
      <c r="J34" s="283"/>
      <c r="K34" s="283"/>
      <c r="L34" s="283"/>
      <c r="M34" s="283"/>
      <c r="N34" s="283"/>
      <c r="O34" s="283"/>
      <c r="P34" s="283"/>
      <c r="Q34" s="283"/>
      <c r="R34" s="283"/>
      <c r="S34" s="283"/>
      <c r="T34" s="283"/>
      <c r="U34" s="284"/>
      <c r="V34" s="251" t="s">
        <v>601</v>
      </c>
      <c r="W34" s="252"/>
      <c r="X34" s="252"/>
      <c r="Y34" s="252"/>
      <c r="Z34" s="253"/>
      <c r="AA34" s="285"/>
      <c r="AB34" s="283"/>
      <c r="AC34" s="283"/>
      <c r="AD34" s="283"/>
      <c r="AE34" s="283"/>
      <c r="AF34" s="283"/>
      <c r="AG34" s="283"/>
      <c r="AH34" s="283"/>
      <c r="AI34" s="283"/>
      <c r="AJ34" s="283"/>
      <c r="AK34" s="283"/>
      <c r="AL34" s="283"/>
      <c r="AM34" s="283"/>
      <c r="AN34" s="283"/>
      <c r="AO34" s="284"/>
    </row>
    <row r="35" spans="1:43" ht="7.5" customHeight="1" x14ac:dyDescent="0.2"/>
    <row r="36" spans="1:43" ht="18" customHeight="1" x14ac:dyDescent="0.2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2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 x14ac:dyDescent="0.2"/>
    <row r="39" spans="1:43" ht="24" customHeight="1" x14ac:dyDescent="0.25">
      <c r="A39" s="62" t="s">
        <v>681</v>
      </c>
      <c r="B39" s="64" t="str">
        <f>IF(S2="","",VLOOKUP(S2,チーム番号!A3:E502,5,FALSE))</f>
        <v>横浜市立富岡中学校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" customHeight="1" x14ac:dyDescent="0.2"/>
    <row r="41" spans="1:43" ht="24" customHeight="1" x14ac:dyDescent="0.25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2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V30:W31"/>
    <mergeCell ref="AH14:AO14"/>
    <mergeCell ref="AH15:AO15"/>
    <mergeCell ref="V28:W29"/>
    <mergeCell ref="B28:C29"/>
    <mergeCell ref="B30:C31"/>
    <mergeCell ref="B26:C27"/>
    <mergeCell ref="V24:W25"/>
    <mergeCell ref="V26:W27"/>
    <mergeCell ref="B24:C25"/>
    <mergeCell ref="B22:C23"/>
    <mergeCell ref="B20:C21"/>
    <mergeCell ref="V20:W21"/>
    <mergeCell ref="T20:U21"/>
    <mergeCell ref="V22:W23"/>
    <mergeCell ref="T22:U23"/>
    <mergeCell ref="R18:S19"/>
    <mergeCell ref="T18:U19"/>
    <mergeCell ref="V18:W19"/>
    <mergeCell ref="AJ18:AK19"/>
    <mergeCell ref="AL18:AM19"/>
    <mergeCell ref="X20:Y21"/>
    <mergeCell ref="Z20:AD20"/>
    <mergeCell ref="AE20:AI20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F25:J25"/>
    <mergeCell ref="K25:O25"/>
    <mergeCell ref="T24:U25"/>
    <mergeCell ref="F24:J24"/>
    <mergeCell ref="K24:O24"/>
    <mergeCell ref="P24:Q25"/>
    <mergeCell ref="R24:S25"/>
    <mergeCell ref="F27:J27"/>
    <mergeCell ref="K27:O27"/>
    <mergeCell ref="T26:U27"/>
    <mergeCell ref="R28:S29"/>
    <mergeCell ref="D28:E29"/>
    <mergeCell ref="D30:E31"/>
    <mergeCell ref="F30:J30"/>
    <mergeCell ref="K30:O30"/>
    <mergeCell ref="P30:Q31"/>
    <mergeCell ref="R30:S31"/>
    <mergeCell ref="D26:E27"/>
    <mergeCell ref="F26:J26"/>
    <mergeCell ref="K26:O26"/>
    <mergeCell ref="P26:Q27"/>
    <mergeCell ref="R26:S27"/>
    <mergeCell ref="F31:J31"/>
    <mergeCell ref="K31:O31"/>
    <mergeCell ref="X28:Y29"/>
    <mergeCell ref="X30:Y31"/>
    <mergeCell ref="D24:E25"/>
    <mergeCell ref="D22:E23"/>
    <mergeCell ref="F22:J22"/>
    <mergeCell ref="K22:O22"/>
    <mergeCell ref="P22:Q23"/>
    <mergeCell ref="R22:S23"/>
    <mergeCell ref="D20:E21"/>
    <mergeCell ref="F20:J20"/>
    <mergeCell ref="K20:O20"/>
    <mergeCell ref="P20:Q21"/>
    <mergeCell ref="R20:S21"/>
    <mergeCell ref="F23:J23"/>
    <mergeCell ref="K23:O23"/>
    <mergeCell ref="F21:J21"/>
    <mergeCell ref="K21:O21"/>
    <mergeCell ref="T30:U31"/>
    <mergeCell ref="F29:J29"/>
    <mergeCell ref="K29:O29"/>
    <mergeCell ref="T28:U29"/>
    <mergeCell ref="F28:J28"/>
    <mergeCell ref="K28:O28"/>
    <mergeCell ref="P28:Q29"/>
    <mergeCell ref="AL24:AM25"/>
    <mergeCell ref="AN24:AO25"/>
    <mergeCell ref="Z25:AD25"/>
    <mergeCell ref="AE25:AI25"/>
    <mergeCell ref="X24:Y25"/>
    <mergeCell ref="Z24:AD24"/>
    <mergeCell ref="AE24:AI24"/>
    <mergeCell ref="AJ24:AK25"/>
    <mergeCell ref="Z27:AD27"/>
    <mergeCell ref="AE27:AI27"/>
    <mergeCell ref="X26:Y27"/>
    <mergeCell ref="AN30:AO31"/>
    <mergeCell ref="Z31:AD31"/>
    <mergeCell ref="AE31:AI31"/>
    <mergeCell ref="AN28:AO29"/>
    <mergeCell ref="Z29:AD29"/>
    <mergeCell ref="AE29:AI29"/>
    <mergeCell ref="Z28:AD28"/>
    <mergeCell ref="AL26:AM27"/>
    <mergeCell ref="AN26:AO27"/>
    <mergeCell ref="AJ28:AK29"/>
    <mergeCell ref="AL28:AM29"/>
    <mergeCell ref="Z30:AD30"/>
    <mergeCell ref="AE30:AI30"/>
    <mergeCell ref="AJ30:AK31"/>
    <mergeCell ref="AL30:AM31"/>
    <mergeCell ref="Z26:AD26"/>
    <mergeCell ref="AE26:AI26"/>
    <mergeCell ref="AE28:AI28"/>
    <mergeCell ref="AJ26:AK27"/>
    <mergeCell ref="AN22:AO23"/>
    <mergeCell ref="Z23:AD23"/>
    <mergeCell ref="AE23:AI23"/>
    <mergeCell ref="X22:Y23"/>
    <mergeCell ref="Z22:AD22"/>
    <mergeCell ref="AE22:AI22"/>
    <mergeCell ref="AJ22:AK23"/>
    <mergeCell ref="AN20:AO21"/>
    <mergeCell ref="Z21:AD21"/>
    <mergeCell ref="AE21:AI21"/>
    <mergeCell ref="AL22:AM23"/>
    <mergeCell ref="AL20:AM21"/>
    <mergeCell ref="AJ20:AK21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ignoredErrors>
    <ignoredError sqref="AB4:AO4 AB6:AO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1875" defaultRowHeight="13.2" x14ac:dyDescent="0.2"/>
  <cols>
    <col min="1" max="1" width="8.88671875" style="3" customWidth="1"/>
    <col min="2" max="16384" width="2.21875" style="3"/>
  </cols>
  <sheetData>
    <row r="1" spans="1:40" ht="52.5" customHeight="1" thickBot="1" x14ac:dyDescent="0.25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5">
      <c r="A2" s="333" t="s">
        <v>546</v>
      </c>
      <c r="B2" s="334"/>
      <c r="C2" s="334"/>
      <c r="D2" s="334"/>
      <c r="E2" s="334"/>
      <c r="F2" s="334"/>
      <c r="G2" s="334"/>
      <c r="H2" s="335">
        <f>IF(入力!I2="","",入力!I2)</f>
        <v>1</v>
      </c>
      <c r="I2" s="336"/>
      <c r="J2" s="337"/>
      <c r="K2" s="338" t="s">
        <v>547</v>
      </c>
      <c r="L2" s="334"/>
      <c r="M2" s="334"/>
      <c r="N2" s="334"/>
      <c r="O2" s="334"/>
      <c r="P2" s="334"/>
      <c r="Q2" s="334"/>
      <c r="R2" s="335">
        <f>IF(入力!S2="","",入力!S2)</f>
        <v>1174</v>
      </c>
      <c r="S2" s="336"/>
      <c r="T2" s="336"/>
      <c r="U2" s="336"/>
      <c r="V2" s="336"/>
      <c r="W2" s="336"/>
      <c r="X2" s="337"/>
      <c r="Y2" s="359" t="str">
        <f>IF(R2="","",VLOOKUP(R2,チーム番号!A2:E501,2,FALSE))</f>
        <v>横浜</v>
      </c>
      <c r="Z2" s="336"/>
      <c r="AA2" s="336"/>
      <c r="AB2" s="336"/>
      <c r="AC2" s="336"/>
      <c r="AD2" s="336"/>
      <c r="AE2" s="327" t="s">
        <v>548</v>
      </c>
      <c r="AF2" s="327"/>
      <c r="AG2" s="327"/>
      <c r="AH2" s="327"/>
      <c r="AI2" s="328"/>
      <c r="AJ2" s="1"/>
    </row>
    <row r="3" spans="1:40" ht="18.75" customHeight="1" x14ac:dyDescent="0.2">
      <c r="A3" s="341" t="s">
        <v>2</v>
      </c>
      <c r="B3" s="342"/>
      <c r="C3" s="342"/>
      <c r="D3" s="343"/>
      <c r="E3" s="360" t="str">
        <f>CONCATENATE(入力!F3,"　　",入力!F8)</f>
        <v>横浜市立富岡中学校　　</v>
      </c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  <c r="R3" s="361"/>
      <c r="S3" s="361"/>
      <c r="T3" s="361"/>
      <c r="U3" s="361"/>
      <c r="V3" s="361"/>
      <c r="W3" s="361"/>
      <c r="X3" s="361"/>
      <c r="Y3" s="361"/>
      <c r="Z3" s="362"/>
      <c r="AA3" s="366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2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63"/>
      <c r="AB4" s="364"/>
      <c r="AC4" s="364"/>
      <c r="AD4" s="364"/>
      <c r="AE4" s="4" t="s">
        <v>3</v>
      </c>
      <c r="AF4" s="364"/>
      <c r="AG4" s="364"/>
      <c r="AH4" s="364"/>
      <c r="AI4" s="364"/>
      <c r="AJ4" s="4" t="s">
        <v>3</v>
      </c>
      <c r="AK4" s="364"/>
      <c r="AL4" s="364"/>
      <c r="AM4" s="364"/>
      <c r="AN4" s="365"/>
    </row>
    <row r="5" spans="1:40" ht="18.75" customHeight="1" x14ac:dyDescent="0.2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2">
      <c r="A6" s="140"/>
      <c r="B6" s="106"/>
      <c r="C6" s="106"/>
      <c r="D6" s="141"/>
      <c r="E6" s="339"/>
      <c r="F6" s="340"/>
      <c r="G6" s="5" t="s">
        <v>13</v>
      </c>
      <c r="H6" s="329"/>
      <c r="I6" s="329"/>
      <c r="J6" s="330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63"/>
      <c r="AB6" s="364"/>
      <c r="AC6" s="364"/>
      <c r="AD6" s="364"/>
      <c r="AE6" s="4" t="s">
        <v>3</v>
      </c>
      <c r="AF6" s="364"/>
      <c r="AG6" s="364"/>
      <c r="AH6" s="364"/>
      <c r="AI6" s="364"/>
      <c r="AJ6" s="4" t="s">
        <v>3</v>
      </c>
      <c r="AK6" s="364"/>
      <c r="AL6" s="364"/>
      <c r="AM6" s="364"/>
      <c r="AN6" s="365"/>
    </row>
    <row r="7" spans="1:40" ht="18.75" customHeight="1" x14ac:dyDescent="0.2">
      <c r="A7" s="175" t="s">
        <v>0</v>
      </c>
      <c r="B7" s="176"/>
      <c r="C7" s="176"/>
      <c r="D7" s="177"/>
      <c r="E7" s="356" t="str">
        <f>IF(入力!F12="","",入力!F12)</f>
        <v>やまぐち</v>
      </c>
      <c r="F7" s="357"/>
      <c r="G7" s="357"/>
      <c r="H7" s="357"/>
      <c r="I7" s="357"/>
      <c r="J7" s="357"/>
      <c r="K7" s="357" t="str">
        <f>IF(入力!L12="","",入力!L12)</f>
        <v>あやこ</v>
      </c>
      <c r="L7" s="357"/>
      <c r="M7" s="357"/>
      <c r="N7" s="357"/>
      <c r="O7" s="357"/>
      <c r="P7" s="358"/>
      <c r="Q7" s="181" t="s">
        <v>0</v>
      </c>
      <c r="R7" s="176"/>
      <c r="S7" s="176"/>
      <c r="T7" s="177"/>
      <c r="U7" s="181" t="str">
        <f>IF(入力!V12="","",入力!V12)</f>
        <v xml:space="preserve">  </v>
      </c>
      <c r="V7" s="176"/>
      <c r="W7" s="176"/>
      <c r="X7" s="176"/>
      <c r="Y7" s="176"/>
      <c r="Z7" s="331"/>
      <c r="AA7" s="312" t="str">
        <f>IF(入力!AB12="","",入力!AB12)</f>
        <v xml:space="preserve"> </v>
      </c>
      <c r="AB7" s="176"/>
      <c r="AC7" s="176"/>
      <c r="AD7" s="176"/>
      <c r="AE7" s="176"/>
      <c r="AF7" s="177"/>
      <c r="AG7" s="352" t="s">
        <v>545</v>
      </c>
      <c r="AH7" s="353"/>
      <c r="AI7" s="353"/>
      <c r="AJ7" s="353"/>
      <c r="AK7" s="353"/>
      <c r="AL7" s="353"/>
      <c r="AM7" s="353"/>
      <c r="AN7" s="354"/>
    </row>
    <row r="8" spans="1:40" ht="37.5" customHeight="1" thickBot="1" x14ac:dyDescent="0.25">
      <c r="A8" s="140" t="s">
        <v>6</v>
      </c>
      <c r="B8" s="106"/>
      <c r="C8" s="106"/>
      <c r="D8" s="141"/>
      <c r="E8" s="344" t="str">
        <f>IF(入力!F13="","",入力!F13)</f>
        <v>山口</v>
      </c>
      <c r="F8" s="345"/>
      <c r="G8" s="345"/>
      <c r="H8" s="345"/>
      <c r="I8" s="345"/>
      <c r="J8" s="345"/>
      <c r="K8" s="345" t="str">
        <f>IF(入力!L13="","",入力!L13)</f>
        <v>文子</v>
      </c>
      <c r="L8" s="345"/>
      <c r="M8" s="345"/>
      <c r="N8" s="345"/>
      <c r="O8" s="345"/>
      <c r="P8" s="346"/>
      <c r="Q8" s="145" t="s">
        <v>7</v>
      </c>
      <c r="R8" s="146"/>
      <c r="S8" s="146"/>
      <c r="T8" s="147"/>
      <c r="U8" s="347" t="str">
        <f>IF(入力!V13="","",入力!V13)</f>
        <v xml:space="preserve">    </v>
      </c>
      <c r="V8" s="348"/>
      <c r="W8" s="348"/>
      <c r="X8" s="348"/>
      <c r="Y8" s="348"/>
      <c r="Z8" s="349"/>
      <c r="AA8" s="350" t="str">
        <f>IF(入力!AB13="","",入力!AB13)</f>
        <v xml:space="preserve">   </v>
      </c>
      <c r="AB8" s="348"/>
      <c r="AC8" s="348"/>
      <c r="AD8" s="348"/>
      <c r="AE8" s="348"/>
      <c r="AF8" s="351"/>
      <c r="AG8" s="289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55"/>
    </row>
    <row r="9" spans="1:40" ht="18.75" customHeight="1" x14ac:dyDescent="0.2">
      <c r="A9" s="175" t="s">
        <v>0</v>
      </c>
      <c r="B9" s="176"/>
      <c r="C9" s="176"/>
      <c r="D9" s="177"/>
      <c r="E9" s="181" t="str">
        <f>IF(入力!F14="","",入力!F14)</f>
        <v>いわい</v>
      </c>
      <c r="F9" s="176"/>
      <c r="G9" s="176"/>
      <c r="H9" s="176"/>
      <c r="I9" s="176"/>
      <c r="J9" s="331"/>
      <c r="K9" s="312" t="str">
        <f>IF(入力!L14="","",入力!L14)</f>
        <v>けいた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すがわら</v>
      </c>
      <c r="V9" s="176"/>
      <c r="W9" s="176"/>
      <c r="X9" s="176"/>
      <c r="Y9" s="176"/>
      <c r="Z9" s="331"/>
      <c r="AA9" s="312" t="str">
        <f>IF(入力!AB14="","",入力!AB14)</f>
        <v>あをぎ</v>
      </c>
      <c r="AB9" s="176"/>
      <c r="AC9" s="176"/>
      <c r="AD9" s="176"/>
      <c r="AE9" s="176"/>
      <c r="AF9" s="313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5">
      <c r="A10" s="119" t="s">
        <v>8</v>
      </c>
      <c r="B10" s="120"/>
      <c r="C10" s="120"/>
      <c r="D10" s="121"/>
      <c r="E10" s="319" t="str">
        <f>IF(入力!F15="","",入力!F15)</f>
        <v>岩井</v>
      </c>
      <c r="F10" s="315"/>
      <c r="G10" s="315"/>
      <c r="H10" s="315"/>
      <c r="I10" s="315"/>
      <c r="J10" s="320"/>
      <c r="K10" s="314" t="str">
        <f>IF(入力!L15="","",入力!L15)</f>
        <v>慧太</v>
      </c>
      <c r="L10" s="315"/>
      <c r="M10" s="315"/>
      <c r="N10" s="315"/>
      <c r="O10" s="315"/>
      <c r="P10" s="332"/>
      <c r="Q10" s="120" t="s">
        <v>9</v>
      </c>
      <c r="R10" s="120"/>
      <c r="S10" s="120"/>
      <c r="T10" s="121"/>
      <c r="U10" s="319" t="str">
        <f>IF(入力!V15="","",入力!V15)</f>
        <v>菅原</v>
      </c>
      <c r="V10" s="315"/>
      <c r="W10" s="315"/>
      <c r="X10" s="315"/>
      <c r="Y10" s="315"/>
      <c r="Z10" s="320"/>
      <c r="AA10" s="314" t="str">
        <f>IF(入力!AB15="","",入力!AB15)</f>
        <v>梧</v>
      </c>
      <c r="AB10" s="315"/>
      <c r="AC10" s="315"/>
      <c r="AD10" s="315"/>
      <c r="AE10" s="315"/>
      <c r="AF10" s="316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2"/>
    <row r="12" spans="1:40" ht="22.5" customHeight="1" thickBot="1" x14ac:dyDescent="0.25">
      <c r="A12" s="120" t="s">
        <v>10</v>
      </c>
      <c r="B12" s="120"/>
      <c r="C12" s="120"/>
      <c r="D12" s="120"/>
      <c r="E12" s="120"/>
      <c r="F12" s="120"/>
      <c r="G12" s="367" t="s">
        <v>577</v>
      </c>
      <c r="H12" s="367"/>
      <c r="I12" s="367"/>
      <c r="J12" s="367"/>
      <c r="K12" s="367"/>
      <c r="L12" s="367"/>
      <c r="M12" s="367"/>
      <c r="N12" s="367"/>
      <c r="O12" s="367"/>
      <c r="P12" s="367"/>
      <c r="Q12" s="367"/>
      <c r="R12" s="367"/>
      <c r="S12" s="367"/>
      <c r="T12" s="367"/>
      <c r="U12" s="367"/>
      <c r="V12" s="367"/>
      <c r="W12" s="367"/>
      <c r="X12" s="367"/>
      <c r="Y12" s="367"/>
      <c r="Z12" s="367"/>
      <c r="AA12" s="367"/>
      <c r="AB12" s="367"/>
      <c r="AC12" s="367"/>
      <c r="AD12" s="367"/>
      <c r="AE12" s="367"/>
      <c r="AF12" s="367"/>
      <c r="AG12" s="367"/>
      <c r="AH12" s="367"/>
      <c r="AI12" s="367"/>
      <c r="AJ12" s="367"/>
      <c r="AK12" s="367"/>
      <c r="AL12" s="367"/>
    </row>
    <row r="13" spans="1:40" ht="18.75" customHeight="1" x14ac:dyDescent="0.2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17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17"/>
    </row>
    <row r="14" spans="1:40" ht="37.5" customHeight="1" thickBot="1" x14ac:dyDescent="0.25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18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18"/>
    </row>
    <row r="15" spans="1:40" ht="18.75" customHeight="1" thickTop="1" x14ac:dyDescent="0.2">
      <c r="A15" s="206">
        <v>1</v>
      </c>
      <c r="B15" s="207"/>
      <c r="C15" s="310">
        <f>IF(入力!D20="","",入力!D20)</f>
        <v>1</v>
      </c>
      <c r="D15" s="310"/>
      <c r="E15" s="321" t="str">
        <f>IF(入力!F20="","",入力!F20)</f>
        <v>すがわら</v>
      </c>
      <c r="F15" s="308"/>
      <c r="G15" s="308"/>
      <c r="H15" s="308"/>
      <c r="I15" s="308"/>
      <c r="J15" s="308" t="str">
        <f>IF(入力!K20="","",入力!K20)</f>
        <v>あをぎ</v>
      </c>
      <c r="K15" s="308"/>
      <c r="L15" s="308"/>
      <c r="M15" s="308"/>
      <c r="N15" s="309"/>
      <c r="O15" s="310">
        <f>IF(入力!P20="","",入力!P20)</f>
        <v>3</v>
      </c>
      <c r="P15" s="310"/>
      <c r="Q15" s="306">
        <f>IF(入力!R20="","",入力!R20)</f>
        <v>172</v>
      </c>
      <c r="R15" s="307"/>
      <c r="S15" s="306" t="str">
        <f>IF(入力!T20="","",入力!T20)</f>
        <v>○</v>
      </c>
      <c r="T15" s="322"/>
      <c r="U15" s="206">
        <v>7</v>
      </c>
      <c r="V15" s="207"/>
      <c r="W15" s="310">
        <f>IF(入力!X20="","",入力!X20)</f>
        <v>7</v>
      </c>
      <c r="X15" s="310"/>
      <c r="Y15" s="321" t="str">
        <f>IF(入力!Z20="","",入力!Z20)</f>
        <v>ほんだ</v>
      </c>
      <c r="Z15" s="308"/>
      <c r="AA15" s="308"/>
      <c r="AB15" s="308"/>
      <c r="AC15" s="308"/>
      <c r="AD15" s="308" t="str">
        <f>IF(入力!AE20="","",入力!AE20)</f>
        <v>こうし</v>
      </c>
      <c r="AE15" s="308"/>
      <c r="AF15" s="308"/>
      <c r="AG15" s="308"/>
      <c r="AH15" s="309"/>
      <c r="AI15" s="310">
        <f>IF(入力!AJ20="","",入力!AJ20)</f>
        <v>3</v>
      </c>
      <c r="AJ15" s="310"/>
      <c r="AK15" s="306">
        <f>IF(入力!AL20="","",入力!AL20)</f>
        <v>167</v>
      </c>
      <c r="AL15" s="307"/>
      <c r="AM15" s="306" t="str">
        <f>IF(入力!AN20="","",入力!AN20)</f>
        <v>○</v>
      </c>
      <c r="AN15" s="322"/>
    </row>
    <row r="16" spans="1:40" ht="37.5" customHeight="1" x14ac:dyDescent="0.2">
      <c r="A16" s="208"/>
      <c r="B16" s="209"/>
      <c r="C16" s="311"/>
      <c r="D16" s="311"/>
      <c r="E16" s="324" t="str">
        <f>IF(入力!F21="","",入力!F21)</f>
        <v>菅原</v>
      </c>
      <c r="F16" s="325"/>
      <c r="G16" s="325"/>
      <c r="H16" s="325"/>
      <c r="I16" s="325"/>
      <c r="J16" s="325" t="str">
        <f>IF(入力!K21="","",入力!K21)</f>
        <v>梧</v>
      </c>
      <c r="K16" s="325"/>
      <c r="L16" s="325"/>
      <c r="M16" s="325"/>
      <c r="N16" s="326"/>
      <c r="O16" s="311"/>
      <c r="P16" s="311"/>
      <c r="Q16" s="105"/>
      <c r="R16" s="141"/>
      <c r="S16" s="105"/>
      <c r="T16" s="323"/>
      <c r="U16" s="208"/>
      <c r="V16" s="209"/>
      <c r="W16" s="311"/>
      <c r="X16" s="311"/>
      <c r="Y16" s="324" t="str">
        <f>IF(入力!Z21="","",入力!Z21)</f>
        <v>本田</v>
      </c>
      <c r="Z16" s="325"/>
      <c r="AA16" s="325"/>
      <c r="AB16" s="325"/>
      <c r="AC16" s="325"/>
      <c r="AD16" s="325" t="str">
        <f>IF(入力!AE21="","",入力!AE21)</f>
        <v>恒詩</v>
      </c>
      <c r="AE16" s="325"/>
      <c r="AF16" s="325"/>
      <c r="AG16" s="325"/>
      <c r="AH16" s="326"/>
      <c r="AI16" s="311"/>
      <c r="AJ16" s="311"/>
      <c r="AK16" s="105"/>
      <c r="AL16" s="141"/>
      <c r="AM16" s="105"/>
      <c r="AN16" s="323"/>
    </row>
    <row r="17" spans="1:40" ht="18.75" customHeight="1" x14ac:dyDescent="0.2">
      <c r="A17" s="218">
        <v>2</v>
      </c>
      <c r="B17" s="219"/>
      <c r="C17" s="290">
        <f>IF(入力!D22="","",入力!D22)</f>
        <v>2</v>
      </c>
      <c r="D17" s="290"/>
      <c r="E17" s="293" t="str">
        <f>IF(入力!F22="","",入力!F22)</f>
        <v>おだ</v>
      </c>
      <c r="F17" s="294"/>
      <c r="G17" s="294"/>
      <c r="H17" s="294"/>
      <c r="I17" s="294"/>
      <c r="J17" s="294" t="str">
        <f>IF(入力!K22="","",入力!K22)</f>
        <v>たもん</v>
      </c>
      <c r="K17" s="294"/>
      <c r="L17" s="294"/>
      <c r="M17" s="294"/>
      <c r="N17" s="295"/>
      <c r="O17" s="290">
        <f>IF(入力!P22="","",入力!P22)</f>
        <v>3</v>
      </c>
      <c r="P17" s="290"/>
      <c r="Q17" s="288">
        <f>IF(入力!R22="","",入力!R22)</f>
        <v>156</v>
      </c>
      <c r="R17" s="118"/>
      <c r="S17" s="296" t="str">
        <f>IF(入力!T22="","",入力!T22)</f>
        <v>○</v>
      </c>
      <c r="T17" s="297"/>
      <c r="U17" s="218">
        <v>8</v>
      </c>
      <c r="V17" s="219"/>
      <c r="W17" s="290">
        <f>IF(入力!X22="","",入力!X22)</f>
        <v>8</v>
      </c>
      <c r="X17" s="290"/>
      <c r="Y17" s="293" t="str">
        <f>IF(入力!Z22="","",入力!Z22)</f>
        <v>さるた</v>
      </c>
      <c r="Z17" s="294"/>
      <c r="AA17" s="294"/>
      <c r="AB17" s="294"/>
      <c r="AC17" s="294"/>
      <c r="AD17" s="294" t="str">
        <f>IF(入力!AE22="","",入力!AE22)</f>
        <v>なおき</v>
      </c>
      <c r="AE17" s="294"/>
      <c r="AF17" s="294"/>
      <c r="AG17" s="294"/>
      <c r="AH17" s="295"/>
      <c r="AI17" s="290">
        <f>IF(入力!AJ22="","",入力!AJ22)</f>
        <v>3</v>
      </c>
      <c r="AJ17" s="290"/>
      <c r="AK17" s="288">
        <f>IF(入力!AL22="","",入力!AL22)</f>
        <v>161</v>
      </c>
      <c r="AL17" s="118"/>
      <c r="AM17" s="296" t="str">
        <f>IF(入力!AN22="","",入力!AN22)</f>
        <v>○</v>
      </c>
      <c r="AN17" s="297"/>
    </row>
    <row r="18" spans="1:40" ht="37.5" customHeight="1" x14ac:dyDescent="0.2">
      <c r="A18" s="220"/>
      <c r="B18" s="221"/>
      <c r="C18" s="291"/>
      <c r="D18" s="291"/>
      <c r="E18" s="286" t="str">
        <f>IF(入力!F23="","",入力!F23)</f>
        <v>織田</v>
      </c>
      <c r="F18" s="287"/>
      <c r="G18" s="287"/>
      <c r="H18" s="287"/>
      <c r="I18" s="287"/>
      <c r="J18" s="287" t="str">
        <f>IF(入力!K23="","",入力!K23)</f>
        <v>多聞</v>
      </c>
      <c r="K18" s="287"/>
      <c r="L18" s="287"/>
      <c r="M18" s="287"/>
      <c r="N18" s="292"/>
      <c r="O18" s="291"/>
      <c r="P18" s="291"/>
      <c r="Q18" s="105"/>
      <c r="R18" s="141"/>
      <c r="S18" s="302"/>
      <c r="T18" s="303"/>
      <c r="U18" s="220"/>
      <c r="V18" s="221"/>
      <c r="W18" s="291"/>
      <c r="X18" s="291"/>
      <c r="Y18" s="286" t="str">
        <f>IF(入力!Z23="","",入力!Z23)</f>
        <v>猿田</v>
      </c>
      <c r="Z18" s="287"/>
      <c r="AA18" s="287"/>
      <c r="AB18" s="287"/>
      <c r="AC18" s="287"/>
      <c r="AD18" s="287" t="str">
        <f>IF(入力!AE23="","",入力!AE23)</f>
        <v>直輝</v>
      </c>
      <c r="AE18" s="287"/>
      <c r="AF18" s="287"/>
      <c r="AG18" s="287"/>
      <c r="AH18" s="292"/>
      <c r="AI18" s="291"/>
      <c r="AJ18" s="291"/>
      <c r="AK18" s="105"/>
      <c r="AL18" s="141"/>
      <c r="AM18" s="302"/>
      <c r="AN18" s="303"/>
    </row>
    <row r="19" spans="1:40" ht="18.75" customHeight="1" x14ac:dyDescent="0.2">
      <c r="A19" s="208">
        <v>3</v>
      </c>
      <c r="B19" s="209"/>
      <c r="C19" s="290">
        <f>IF(入力!D24="","",入力!D24)</f>
        <v>3</v>
      </c>
      <c r="D19" s="290"/>
      <c r="E19" s="293" t="str">
        <f>IF(入力!F24="","",入力!F24)</f>
        <v>かねはし</v>
      </c>
      <c r="F19" s="294"/>
      <c r="G19" s="294"/>
      <c r="H19" s="294"/>
      <c r="I19" s="294"/>
      <c r="J19" s="294" t="str">
        <f>IF(入力!K24="","",入力!K24)</f>
        <v>りん</v>
      </c>
      <c r="K19" s="294"/>
      <c r="L19" s="294"/>
      <c r="M19" s="294"/>
      <c r="N19" s="295"/>
      <c r="O19" s="290">
        <f>IF(入力!P24="","",入力!P24)</f>
        <v>3</v>
      </c>
      <c r="P19" s="290"/>
      <c r="Q19" s="288">
        <f>IF(入力!R24="","",入力!R24)</f>
        <v>159</v>
      </c>
      <c r="R19" s="118"/>
      <c r="S19" s="296" t="str">
        <f>IF(入力!T24="","",入力!T24)</f>
        <v>○</v>
      </c>
      <c r="T19" s="297"/>
      <c r="U19" s="208">
        <v>9</v>
      </c>
      <c r="V19" s="209"/>
      <c r="W19" s="290">
        <f>IF(入力!X24="","",入力!X24)</f>
        <v>9</v>
      </c>
      <c r="X19" s="290"/>
      <c r="Y19" s="293" t="str">
        <f>IF(入力!Z24="","",入力!Z24)</f>
        <v>さとう</v>
      </c>
      <c r="Z19" s="294"/>
      <c r="AA19" s="294"/>
      <c r="AB19" s="294"/>
      <c r="AC19" s="294"/>
      <c r="AD19" s="294" t="str">
        <f>IF(入力!AE24="","",入力!AE24)</f>
        <v>よしひで</v>
      </c>
      <c r="AE19" s="294"/>
      <c r="AF19" s="294"/>
      <c r="AG19" s="294"/>
      <c r="AH19" s="295"/>
      <c r="AI19" s="290">
        <f>IF(入力!AJ24="","",入力!AJ24)</f>
        <v>3</v>
      </c>
      <c r="AJ19" s="290"/>
      <c r="AK19" s="288">
        <f>IF(入力!AL24="","",入力!AL24)</f>
        <v>166</v>
      </c>
      <c r="AL19" s="118"/>
      <c r="AM19" s="296" t="str">
        <f>IF(入力!AN24="","",入力!AN24)</f>
        <v>○</v>
      </c>
      <c r="AN19" s="297"/>
    </row>
    <row r="20" spans="1:40" ht="37.5" customHeight="1" x14ac:dyDescent="0.2">
      <c r="A20" s="208"/>
      <c r="B20" s="209"/>
      <c r="C20" s="291"/>
      <c r="D20" s="291"/>
      <c r="E20" s="286" t="str">
        <f>IF(入力!F25="","",入力!F25)</f>
        <v>金橋</v>
      </c>
      <c r="F20" s="287"/>
      <c r="G20" s="287"/>
      <c r="H20" s="287"/>
      <c r="I20" s="287"/>
      <c r="J20" s="287" t="str">
        <f>IF(入力!K25="","",入力!K25)</f>
        <v>凜</v>
      </c>
      <c r="K20" s="287"/>
      <c r="L20" s="287"/>
      <c r="M20" s="287"/>
      <c r="N20" s="292"/>
      <c r="O20" s="291"/>
      <c r="P20" s="291"/>
      <c r="Q20" s="105"/>
      <c r="R20" s="141"/>
      <c r="S20" s="302"/>
      <c r="T20" s="303"/>
      <c r="U20" s="208"/>
      <c r="V20" s="209"/>
      <c r="W20" s="291"/>
      <c r="X20" s="291"/>
      <c r="Y20" s="286" t="str">
        <f>IF(入力!Z25="","",入力!Z25)</f>
        <v>佐藤</v>
      </c>
      <c r="Z20" s="287"/>
      <c r="AA20" s="287"/>
      <c r="AB20" s="287"/>
      <c r="AC20" s="287"/>
      <c r="AD20" s="287" t="str">
        <f>IF(入力!AE25="","",入力!AE25)</f>
        <v>慶秀</v>
      </c>
      <c r="AE20" s="287"/>
      <c r="AF20" s="287"/>
      <c r="AG20" s="287"/>
      <c r="AH20" s="292"/>
      <c r="AI20" s="291"/>
      <c r="AJ20" s="291"/>
      <c r="AK20" s="105"/>
      <c r="AL20" s="141"/>
      <c r="AM20" s="302"/>
      <c r="AN20" s="303"/>
    </row>
    <row r="21" spans="1:40" ht="18.75" customHeight="1" x14ac:dyDescent="0.2">
      <c r="A21" s="218">
        <v>4</v>
      </c>
      <c r="B21" s="219"/>
      <c r="C21" s="290">
        <f>IF(入力!D26="","",入力!D26)</f>
        <v>4</v>
      </c>
      <c r="D21" s="290"/>
      <c r="E21" s="293" t="str">
        <f>IF(入力!F26="","",入力!F26)</f>
        <v>あさおか</v>
      </c>
      <c r="F21" s="294"/>
      <c r="G21" s="294"/>
      <c r="H21" s="294"/>
      <c r="I21" s="294"/>
      <c r="J21" s="294" t="str">
        <f>IF(入力!K26="","",入力!K26)</f>
        <v>しゅんすけ</v>
      </c>
      <c r="K21" s="294"/>
      <c r="L21" s="294"/>
      <c r="M21" s="294"/>
      <c r="N21" s="295"/>
      <c r="O21" s="290">
        <f>IF(入力!P26="","",入力!P26)</f>
        <v>3</v>
      </c>
      <c r="P21" s="290"/>
      <c r="Q21" s="288">
        <f>IF(入力!R26="","",入力!R26)</f>
        <v>169</v>
      </c>
      <c r="R21" s="118"/>
      <c r="S21" s="296" t="str">
        <f>IF(入力!T26="","",入力!T26)</f>
        <v>○</v>
      </c>
      <c r="T21" s="297"/>
      <c r="U21" s="218">
        <v>10</v>
      </c>
      <c r="V21" s="219"/>
      <c r="W21" s="290">
        <f>IF(入力!X26="","",入力!X26)</f>
        <v>10</v>
      </c>
      <c r="X21" s="290"/>
      <c r="Y21" s="293" t="str">
        <f>IF(入力!Z26="","",入力!Z26)</f>
        <v>かわぐち</v>
      </c>
      <c r="Z21" s="294"/>
      <c r="AA21" s="294"/>
      <c r="AB21" s="294"/>
      <c r="AC21" s="294"/>
      <c r="AD21" s="294" t="str">
        <f>IF(入力!AE26="","",入力!AE26)</f>
        <v>ひかり</v>
      </c>
      <c r="AE21" s="294"/>
      <c r="AF21" s="294"/>
      <c r="AG21" s="294"/>
      <c r="AH21" s="295"/>
      <c r="AI21" s="290">
        <f>IF(入力!AJ26="","",入力!AJ26)</f>
        <v>3</v>
      </c>
      <c r="AJ21" s="290"/>
      <c r="AK21" s="288">
        <f>IF(入力!AL26="","",入力!AL26)</f>
        <v>162</v>
      </c>
      <c r="AL21" s="118"/>
      <c r="AM21" s="296" t="str">
        <f>IF(入力!AN26="","",入力!AN26)</f>
        <v>○</v>
      </c>
      <c r="AN21" s="297"/>
    </row>
    <row r="22" spans="1:40" ht="37.5" customHeight="1" x14ac:dyDescent="0.2">
      <c r="A22" s="220"/>
      <c r="B22" s="221"/>
      <c r="C22" s="291"/>
      <c r="D22" s="291"/>
      <c r="E22" s="286" t="str">
        <f>IF(入力!F27="","",入力!F27)</f>
        <v>浅岡</v>
      </c>
      <c r="F22" s="287"/>
      <c r="G22" s="287"/>
      <c r="H22" s="287"/>
      <c r="I22" s="287"/>
      <c r="J22" s="287" t="str">
        <f>IF(入力!K27="","",入力!K27)</f>
        <v>俊介</v>
      </c>
      <c r="K22" s="287"/>
      <c r="L22" s="287"/>
      <c r="M22" s="287"/>
      <c r="N22" s="292"/>
      <c r="O22" s="291"/>
      <c r="P22" s="291"/>
      <c r="Q22" s="105"/>
      <c r="R22" s="141"/>
      <c r="S22" s="302"/>
      <c r="T22" s="303"/>
      <c r="U22" s="220"/>
      <c r="V22" s="221"/>
      <c r="W22" s="291"/>
      <c r="X22" s="291"/>
      <c r="Y22" s="286" t="str">
        <f>IF(入力!Z27="","",入力!Z27)</f>
        <v>川口</v>
      </c>
      <c r="Z22" s="287"/>
      <c r="AA22" s="287"/>
      <c r="AB22" s="287"/>
      <c r="AC22" s="287"/>
      <c r="AD22" s="287" t="str">
        <f>IF(入力!AE27="","",入力!AE27)</f>
        <v>陽</v>
      </c>
      <c r="AE22" s="287"/>
      <c r="AF22" s="287"/>
      <c r="AG22" s="287"/>
      <c r="AH22" s="292"/>
      <c r="AI22" s="291"/>
      <c r="AJ22" s="291"/>
      <c r="AK22" s="105"/>
      <c r="AL22" s="141"/>
      <c r="AM22" s="302"/>
      <c r="AN22" s="303"/>
    </row>
    <row r="23" spans="1:40" ht="18.75" customHeight="1" x14ac:dyDescent="0.2">
      <c r="A23" s="208">
        <v>5</v>
      </c>
      <c r="B23" s="209"/>
      <c r="C23" s="290">
        <f>IF(入力!D28="","",入力!D28)</f>
        <v>5</v>
      </c>
      <c r="D23" s="290"/>
      <c r="E23" s="293" t="str">
        <f>IF(入力!F28="","",入力!F28)</f>
        <v>ほりぐち</v>
      </c>
      <c r="F23" s="294"/>
      <c r="G23" s="294"/>
      <c r="H23" s="294"/>
      <c r="I23" s="294"/>
      <c r="J23" s="294" t="str">
        <f>IF(入力!K28="","",入力!K28)</f>
        <v>たすく</v>
      </c>
      <c r="K23" s="294"/>
      <c r="L23" s="294"/>
      <c r="M23" s="294"/>
      <c r="N23" s="295"/>
      <c r="O23" s="290">
        <f>IF(入力!P28="","",入力!P28)</f>
        <v>3</v>
      </c>
      <c r="P23" s="290"/>
      <c r="Q23" s="288">
        <f>IF(入力!R28="","",入力!R28)</f>
        <v>169</v>
      </c>
      <c r="R23" s="118"/>
      <c r="S23" s="296" t="str">
        <f>IF(入力!T28="","",入力!T28)</f>
        <v>○</v>
      </c>
      <c r="T23" s="297"/>
      <c r="U23" s="237">
        <v>11</v>
      </c>
      <c r="V23" s="238"/>
      <c r="W23" s="290">
        <f>IF(入力!X28="","",入力!X28)</f>
        <v>11</v>
      </c>
      <c r="X23" s="290"/>
      <c r="Y23" s="293" t="str">
        <f>IF(入力!Z28="","",入力!Z28)</f>
        <v>もりた</v>
      </c>
      <c r="Z23" s="294"/>
      <c r="AA23" s="294"/>
      <c r="AB23" s="294"/>
      <c r="AC23" s="294"/>
      <c r="AD23" s="294" t="str">
        <f>IF(入力!AE28="","",入力!AE28)</f>
        <v>ゆうま</v>
      </c>
      <c r="AE23" s="294"/>
      <c r="AF23" s="294"/>
      <c r="AG23" s="294"/>
      <c r="AH23" s="295"/>
      <c r="AI23" s="290">
        <f>IF(入力!AJ28="","",入力!AJ28)</f>
        <v>3</v>
      </c>
      <c r="AJ23" s="290"/>
      <c r="AK23" s="288">
        <f>IF(入力!AL28="","",入力!AL28)</f>
        <v>168</v>
      </c>
      <c r="AL23" s="118"/>
      <c r="AM23" s="296" t="str">
        <f>IF(入力!AN28="","",入力!AN28)</f>
        <v>○</v>
      </c>
      <c r="AN23" s="297"/>
    </row>
    <row r="24" spans="1:40" ht="37.5" customHeight="1" x14ac:dyDescent="0.2">
      <c r="A24" s="208"/>
      <c r="B24" s="209"/>
      <c r="C24" s="291"/>
      <c r="D24" s="291"/>
      <c r="E24" s="286" t="str">
        <f>IF(入力!F29="","",入力!F29)</f>
        <v>堀口</v>
      </c>
      <c r="F24" s="287"/>
      <c r="G24" s="287"/>
      <c r="H24" s="287"/>
      <c r="I24" s="287"/>
      <c r="J24" s="287" t="str">
        <f>IF(入力!K29="","",入力!K29)</f>
        <v>輔</v>
      </c>
      <c r="K24" s="287"/>
      <c r="L24" s="287"/>
      <c r="M24" s="287"/>
      <c r="N24" s="292"/>
      <c r="O24" s="291"/>
      <c r="P24" s="291"/>
      <c r="Q24" s="105"/>
      <c r="R24" s="141"/>
      <c r="S24" s="302"/>
      <c r="T24" s="303"/>
      <c r="U24" s="237"/>
      <c r="V24" s="238"/>
      <c r="W24" s="291"/>
      <c r="X24" s="291"/>
      <c r="Y24" s="286" t="str">
        <f>IF(入力!Z29="","",入力!Z29)</f>
        <v>森田</v>
      </c>
      <c r="Z24" s="287"/>
      <c r="AA24" s="287"/>
      <c r="AB24" s="287"/>
      <c r="AC24" s="287"/>
      <c r="AD24" s="287" t="str">
        <f>IF(入力!AE29="","",入力!AE29)</f>
        <v>雄葵</v>
      </c>
      <c r="AE24" s="287"/>
      <c r="AF24" s="287"/>
      <c r="AG24" s="287"/>
      <c r="AH24" s="292"/>
      <c r="AI24" s="291"/>
      <c r="AJ24" s="291"/>
      <c r="AK24" s="105"/>
      <c r="AL24" s="141"/>
      <c r="AM24" s="302"/>
      <c r="AN24" s="303"/>
    </row>
    <row r="25" spans="1:40" ht="18.75" customHeight="1" x14ac:dyDescent="0.2">
      <c r="A25" s="218">
        <v>6</v>
      </c>
      <c r="B25" s="219"/>
      <c r="C25" s="290">
        <f>IF(入力!D30="","",入力!D30)</f>
        <v>6</v>
      </c>
      <c r="D25" s="290"/>
      <c r="E25" s="293" t="str">
        <f>IF(入力!F30="","",入力!F30)</f>
        <v>にいむら</v>
      </c>
      <c r="F25" s="294"/>
      <c r="G25" s="294"/>
      <c r="H25" s="294"/>
      <c r="I25" s="294"/>
      <c r="J25" s="294" t="str">
        <f>IF(入力!K30="","",入力!K30)</f>
        <v>けいた</v>
      </c>
      <c r="K25" s="294"/>
      <c r="L25" s="294"/>
      <c r="M25" s="294"/>
      <c r="N25" s="295"/>
      <c r="O25" s="290">
        <f>IF(入力!P30="","",入力!P30)</f>
        <v>3</v>
      </c>
      <c r="P25" s="290"/>
      <c r="Q25" s="288">
        <f>IF(入力!R30="","",入力!R30)</f>
        <v>174</v>
      </c>
      <c r="R25" s="118"/>
      <c r="S25" s="296" t="str">
        <f>IF(入力!T30="","",入力!T30)</f>
        <v>○</v>
      </c>
      <c r="T25" s="297"/>
      <c r="U25" s="237">
        <v>12</v>
      </c>
      <c r="V25" s="238"/>
      <c r="W25" s="290">
        <f>IF(入力!X30="","",入力!X30)</f>
        <v>12</v>
      </c>
      <c r="X25" s="290"/>
      <c r="Y25" s="293" t="str">
        <f>IF(入力!Z30="","",入力!Z30)</f>
        <v>しんどう</v>
      </c>
      <c r="Z25" s="294"/>
      <c r="AA25" s="294"/>
      <c r="AB25" s="294"/>
      <c r="AC25" s="294"/>
      <c r="AD25" s="294" t="str">
        <f>IF(入力!AE30="","",入力!AE30)</f>
        <v>なおや</v>
      </c>
      <c r="AE25" s="294"/>
      <c r="AF25" s="294"/>
      <c r="AG25" s="294"/>
      <c r="AH25" s="295"/>
      <c r="AI25" s="290">
        <f>IF(入力!AJ30="","",入力!AJ30)</f>
        <v>2</v>
      </c>
      <c r="AJ25" s="290"/>
      <c r="AK25" s="288">
        <f>IF(入力!AL30="","",入力!AL30)</f>
        <v>179</v>
      </c>
      <c r="AL25" s="118"/>
      <c r="AM25" s="296" t="str">
        <f>IF(入力!AN30="","",入力!AN30)</f>
        <v>○</v>
      </c>
      <c r="AN25" s="297"/>
    </row>
    <row r="26" spans="1:40" ht="37.5" customHeight="1" thickBot="1" x14ac:dyDescent="0.25">
      <c r="A26" s="239"/>
      <c r="B26" s="240"/>
      <c r="C26" s="305"/>
      <c r="D26" s="305"/>
      <c r="E26" s="304" t="str">
        <f>IF(入力!F31="","",入力!F31)</f>
        <v>新村</v>
      </c>
      <c r="F26" s="300"/>
      <c r="G26" s="300"/>
      <c r="H26" s="300"/>
      <c r="I26" s="300"/>
      <c r="J26" s="300" t="str">
        <f>IF(入力!K31="","",入力!K31)</f>
        <v>蛍大</v>
      </c>
      <c r="K26" s="300"/>
      <c r="L26" s="300"/>
      <c r="M26" s="300"/>
      <c r="N26" s="301"/>
      <c r="O26" s="305"/>
      <c r="P26" s="305"/>
      <c r="Q26" s="289"/>
      <c r="R26" s="121"/>
      <c r="S26" s="298"/>
      <c r="T26" s="299"/>
      <c r="U26" s="247"/>
      <c r="V26" s="248"/>
      <c r="W26" s="305"/>
      <c r="X26" s="305"/>
      <c r="Y26" s="304" t="str">
        <f>IF(入力!Z31="","",入力!Z31)</f>
        <v>進藤</v>
      </c>
      <c r="Z26" s="300"/>
      <c r="AA26" s="300"/>
      <c r="AB26" s="300"/>
      <c r="AC26" s="300"/>
      <c r="AD26" s="300" t="str">
        <f>IF(入力!AE31="","",入力!AE31)</f>
        <v>尚也</v>
      </c>
      <c r="AE26" s="300"/>
      <c r="AF26" s="300"/>
      <c r="AG26" s="300"/>
      <c r="AH26" s="301"/>
      <c r="AI26" s="305"/>
      <c r="AJ26" s="305"/>
      <c r="AK26" s="289"/>
      <c r="AL26" s="121"/>
      <c r="AM26" s="298"/>
      <c r="AN26" s="299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2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68" t="s">
        <v>606</v>
      </c>
      <c r="B1" s="36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 x14ac:dyDescent="0.25">
      <c r="A2" s="368"/>
      <c r="B2" s="36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 x14ac:dyDescent="0.25">
      <c r="C3" s="40"/>
      <c r="D3" s="40"/>
      <c r="G3" s="44"/>
    </row>
    <row r="4" spans="1:41" x14ac:dyDescent="0.2">
      <c r="A4" s="369" t="s">
        <v>613</v>
      </c>
      <c r="B4" s="370"/>
      <c r="C4" s="370"/>
      <c r="D4" s="370"/>
      <c r="E4" s="370"/>
      <c r="F4" s="370"/>
      <c r="G4" s="371"/>
      <c r="H4" s="55" t="s">
        <v>614</v>
      </c>
      <c r="I4" s="55" t="s">
        <v>615</v>
      </c>
      <c r="J4" s="375" t="s">
        <v>616</v>
      </c>
      <c r="K4" s="370"/>
      <c r="L4" s="370"/>
      <c r="M4" s="370"/>
      <c r="N4" s="370"/>
      <c r="O4" s="370"/>
      <c r="P4" s="370"/>
      <c r="Q4" s="371"/>
    </row>
    <row r="5" spans="1:41" ht="72" customHeight="1" thickBot="1" x14ac:dyDescent="0.25">
      <c r="A5" s="372" t="str">
        <f>入力!$B$1</f>
        <v>平成３０（２０１８）年度
神奈川県中学校バレーボール選手権大会　参加申込書</v>
      </c>
      <c r="B5" s="373"/>
      <c r="C5" s="373"/>
      <c r="D5" s="373"/>
      <c r="E5" s="373"/>
      <c r="F5" s="373"/>
      <c r="G5" s="374"/>
      <c r="H5" s="42"/>
      <c r="I5" s="42">
        <f>IF(入力!AH15="","",入力!AH15)</f>
        <v>4</v>
      </c>
      <c r="J5" s="376"/>
      <c r="K5" s="377"/>
      <c r="L5" s="377"/>
      <c r="M5" s="377"/>
      <c r="N5" s="377"/>
      <c r="O5" s="377"/>
      <c r="P5" s="377"/>
      <c r="Q5" s="378"/>
    </row>
    <row r="6" spans="1:41" x14ac:dyDescent="0.2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IF(入力!$S$2="","",入力!$S$2)</f>
        <v>1174</v>
      </c>
      <c r="B7" s="46" t="str">
        <f>入力!$F$3</f>
        <v>横浜市立富岡中学校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236</v>
      </c>
      <c r="G7" s="57" t="str">
        <f>IF(入力!$I$6="","",入力!$I$6)</f>
        <v>0052</v>
      </c>
      <c r="H7" s="46"/>
      <c r="I7" s="46" t="str">
        <f>IF(入力!$L$5="","",入力!$L$5)</f>
        <v>横浜市金沢区富岡西5-46-1</v>
      </c>
      <c r="J7" s="46"/>
      <c r="K7" s="57" t="str">
        <f>IF(入力!$AB$4="","",入力!$AB$4)</f>
        <v>045</v>
      </c>
      <c r="L7" s="57" t="str">
        <f>IF(入力!$AG$4="","",入力!$AG$4)</f>
        <v>773</v>
      </c>
      <c r="M7" s="57" t="str">
        <f>IF(入力!$AL$4="","",入力!$AL$4)</f>
        <v>1218</v>
      </c>
      <c r="N7" s="57" t="str">
        <f>IF(入力!$AB$6="","",入力!$AB$6)</f>
        <v>045</v>
      </c>
      <c r="O7" s="57" t="str">
        <f>IF(入力!$AG$6="","",入力!$AG$6)</f>
        <v>773</v>
      </c>
      <c r="P7" s="57" t="str">
        <f>IF(入力!$AL$6="","",入力!$AL$6)</f>
        <v>9429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653</v>
      </c>
      <c r="C16" s="46" t="str">
        <f>IF(入力!$F$13="","",入力!$F$13)</f>
        <v>山口</v>
      </c>
      <c r="D16" s="46" t="str">
        <f>IF(入力!$L$13="","",入力!$L$13)</f>
        <v>文子</v>
      </c>
      <c r="E16" s="46" t="str">
        <f>IF(入力!$F$12="","",入力!$F$12)</f>
        <v>やまぐち</v>
      </c>
      <c r="F16" s="46" t="str">
        <f>IF(入力!$L$12="","",入力!$L$12)</f>
        <v>あやこ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654</v>
      </c>
      <c r="C17" s="46" t="str">
        <f>IF(入力!$V$13="","",入力!$V$13)</f>
        <v xml:space="preserve">    </v>
      </c>
      <c r="D17" s="46" t="str">
        <f>IF(入力!$AB$13="","",入力!$AB$13)</f>
        <v xml:space="preserve">   </v>
      </c>
      <c r="E17" s="46" t="str">
        <f>IF(入力!$V$12="","",入力!$V$12)</f>
        <v xml:space="preserve"> 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657</v>
      </c>
      <c r="C20" s="46" t="str">
        <f>IF(入力!$F$15="","",入力!$F$15)</f>
        <v>岩井</v>
      </c>
      <c r="D20" s="46" t="str">
        <f>IF(入力!$L$15="","",入力!$L$15)</f>
        <v>慧太</v>
      </c>
      <c r="E20" s="46" t="str">
        <f>IF(入力!$F$14="","",入力!$F$14)</f>
        <v>いわい</v>
      </c>
      <c r="F20" s="46" t="str">
        <f>IF(入力!$L$14="","",入力!$L$14)</f>
        <v>けいた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661</v>
      </c>
      <c r="C24" s="46" t="str">
        <f>IF(入力!$V$15="","",入力!$V$15)</f>
        <v>菅原</v>
      </c>
      <c r="D24" s="46" t="str">
        <f>IF(入力!$AB$15="","",入力!$AB$15)</f>
        <v>梧</v>
      </c>
      <c r="E24" s="46" t="str">
        <f>IF(入力!$V$14="","",入力!$V$14)</f>
        <v>すがわら</v>
      </c>
      <c r="F24" s="46" t="str">
        <f>IF(入力!$AB$14="","",入力!$AB$14)</f>
        <v>あをぎ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 x14ac:dyDescent="0.2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IF(入力!D20="","",入力!D20)</f>
        <v>1</v>
      </c>
      <c r="C53" s="46" t="str">
        <f>IF(入力!F21="","",入力!F21)</f>
        <v>菅原</v>
      </c>
      <c r="D53" s="46" t="str">
        <f>IF(入力!K21="","",入力!K21)</f>
        <v>梧</v>
      </c>
      <c r="E53" s="46" t="str">
        <f>IF(入力!F20="","",入力!F20)</f>
        <v>すがわら</v>
      </c>
      <c r="F53" s="46" t="str">
        <f>IF(入力!K20="","",入力!K20)</f>
        <v>あをぎ</v>
      </c>
      <c r="G53" s="46"/>
      <c r="H53" s="46"/>
      <c r="I53" s="46">
        <f>IF(入力!P20="","",入力!P20)</f>
        <v>3</v>
      </c>
      <c r="J53" s="46">
        <f>IF(入力!R20="","",入力!R20)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IF(入力!D22="","",入力!D22)</f>
        <v>2</v>
      </c>
      <c r="C54" s="46" t="str">
        <f>IF(入力!F23="","",入力!F23)</f>
        <v>織田</v>
      </c>
      <c r="D54" s="46" t="str">
        <f>IF(入力!K23="","",入力!K23)</f>
        <v>多聞</v>
      </c>
      <c r="E54" s="46" t="str">
        <f>IF(入力!F22="","",入力!F22)</f>
        <v>おだ</v>
      </c>
      <c r="F54" s="46" t="str">
        <f>IF(入力!K22="","",入力!K22)</f>
        <v>たもん</v>
      </c>
      <c r="G54" s="46"/>
      <c r="H54" s="46"/>
      <c r="I54" s="46">
        <f>IF(入力!P22="","",入力!P22)</f>
        <v>3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金橋</v>
      </c>
      <c r="D55" s="46" t="str">
        <f>IF(入力!K25="","",入力!K25)</f>
        <v>凜</v>
      </c>
      <c r="E55" s="46" t="str">
        <f>IF(入力!F24="","",入力!F24)</f>
        <v>かねはし</v>
      </c>
      <c r="F55" s="46" t="str">
        <f>IF(入力!K24="","",入力!K24)</f>
        <v>りん</v>
      </c>
      <c r="G55" s="46"/>
      <c r="H55" s="46"/>
      <c r="I55" s="46">
        <f>IF(入力!P24="","",入力!P24)</f>
        <v>3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IF(入力!D26="","",入力!D26)</f>
        <v>4</v>
      </c>
      <c r="C56" s="46" t="str">
        <f>IF(入力!F27="","",入力!F27)</f>
        <v>浅岡</v>
      </c>
      <c r="D56" s="46" t="str">
        <f>IF(入力!K27="","",入力!K27)</f>
        <v>俊介</v>
      </c>
      <c r="E56" s="46" t="str">
        <f>IF(入力!F26="","",入力!F26)</f>
        <v>あさおか</v>
      </c>
      <c r="F56" s="46" t="str">
        <f>IF(入力!K26="","",入力!K26)</f>
        <v>しゅんすけ</v>
      </c>
      <c r="G56" s="46"/>
      <c r="H56" s="46"/>
      <c r="I56" s="46">
        <f>IF(入力!P26="","",入力!P26)</f>
        <v>3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IF(入力!D28="","",入力!D28)</f>
        <v>5</v>
      </c>
      <c r="C57" s="46" t="str">
        <f>IF(入力!F29="","",入力!F29)</f>
        <v>堀口</v>
      </c>
      <c r="D57" s="46" t="str">
        <f>IF(入力!K29="","",入力!K29)</f>
        <v>輔</v>
      </c>
      <c r="E57" s="46" t="str">
        <f>IF(入力!F28="","",入力!F28)</f>
        <v>ほりぐち</v>
      </c>
      <c r="F57" s="46" t="str">
        <f>IF(入力!K28="","",入力!K28)</f>
        <v>たすく</v>
      </c>
      <c r="G57" s="46"/>
      <c r="H57" s="46"/>
      <c r="I57" s="46">
        <f>IF(入力!P28="","",入力!P28)</f>
        <v>3</v>
      </c>
      <c r="J57" s="46">
        <f>IF(入力!R28="","",入力!R28)</f>
        <v>169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IF(入力!D30="","",入力!D30)</f>
        <v>6</v>
      </c>
      <c r="C58" s="46" t="str">
        <f>IF(入力!F31="","",入力!F31)</f>
        <v>新村</v>
      </c>
      <c r="D58" s="46" t="str">
        <f>IF(入力!K31="","",入力!K31)</f>
        <v>蛍大</v>
      </c>
      <c r="E58" s="46" t="str">
        <f>IF(入力!F30="","",入力!F30)</f>
        <v>にいむら</v>
      </c>
      <c r="F58" s="46" t="str">
        <f>IF(入力!K30="","",入力!K30)</f>
        <v>けいた</v>
      </c>
      <c r="G58" s="46"/>
      <c r="H58" s="46"/>
      <c r="I58" s="46">
        <f>IF(入力!P30="","",入力!P30)</f>
        <v>3</v>
      </c>
      <c r="J58" s="46">
        <f>IF(入力!R30="","",入力!R30)</f>
        <v>174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本田</v>
      </c>
      <c r="D59" s="46" t="str">
        <f>IF(入力!AE21="","",入力!AE21)</f>
        <v>恒詩</v>
      </c>
      <c r="E59" s="46" t="str">
        <f>IF(入力!Z20="","",入力!Z20)</f>
        <v>ほんだ</v>
      </c>
      <c r="F59" s="46" t="str">
        <f>IF(入力!AE20="","",入力!AE20)</f>
        <v>こうし</v>
      </c>
      <c r="G59" s="46"/>
      <c r="H59" s="46"/>
      <c r="I59" s="46">
        <f>IF(入力!AJ20="","",入力!AJ20)</f>
        <v>3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>
        <f>IF(入力!X22="","",入力!X22)</f>
        <v>8</v>
      </c>
      <c r="C60" s="46" t="str">
        <f>IF(入力!Z23="","",入力!Z23)</f>
        <v>猿田</v>
      </c>
      <c r="D60" s="46" t="str">
        <f>IF(入力!AE23="","",入力!AE23)</f>
        <v>直輝</v>
      </c>
      <c r="E60" s="46" t="str">
        <f>IF(入力!Z22="","",入力!Z22)</f>
        <v>さるた</v>
      </c>
      <c r="F60" s="46" t="str">
        <f>IF(入力!AE22="","",入力!AE22)</f>
        <v>なおき</v>
      </c>
      <c r="G60" s="46"/>
      <c r="H60" s="46"/>
      <c r="I60" s="46">
        <f>IF(入力!AJ22="","",入力!AJ22)</f>
        <v>3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佐藤</v>
      </c>
      <c r="D61" s="46" t="str">
        <f>IF(入力!AE25="","",入力!AE25)</f>
        <v>慶秀</v>
      </c>
      <c r="E61" s="46" t="str">
        <f>IF(入力!Z24="","",入力!Z24)</f>
        <v>さとう</v>
      </c>
      <c r="F61" s="46" t="str">
        <f>IF(入力!AE24="","",入力!AE24)</f>
        <v>よしひで</v>
      </c>
      <c r="G61" s="46"/>
      <c r="H61" s="46"/>
      <c r="I61" s="46">
        <f>IF(入力!AJ24="","",入力!AJ24)</f>
        <v>3</v>
      </c>
      <c r="J61" s="46">
        <f>IF(入力!AL24="","",入力!AL24)</f>
        <v>166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川口</v>
      </c>
      <c r="D62" s="46" t="str">
        <f>IF(入力!AE27="","",入力!AE27)</f>
        <v>陽</v>
      </c>
      <c r="E62" s="46" t="str">
        <f>IF(入力!Z26="","",入力!Z26)</f>
        <v>かわぐち</v>
      </c>
      <c r="F62" s="46" t="str">
        <f>IF(入力!AE26="","",入力!AE26)</f>
        <v>ひかり</v>
      </c>
      <c r="G62" s="46"/>
      <c r="H62" s="46"/>
      <c r="I62" s="46">
        <f>IF(入力!AJ26="","",入力!AJ26)</f>
        <v>3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森田</v>
      </c>
      <c r="D63" s="46" t="str">
        <f>IF(入力!AE29="","",入力!AE29)</f>
        <v>雄葵</v>
      </c>
      <c r="E63" s="46" t="str">
        <f>IF(入力!Z28="","",入力!Z28)</f>
        <v>もりた</v>
      </c>
      <c r="F63" s="46" t="str">
        <f>IF(入力!AE28="","",入力!AE28)</f>
        <v>ゆうま</v>
      </c>
      <c r="G63" s="46"/>
      <c r="H63" s="46"/>
      <c r="I63" s="46">
        <f>IF(入力!AJ28="","",入力!AJ28)</f>
        <v>3</v>
      </c>
      <c r="J63" s="46">
        <f>IF(入力!AL28="","",入力!AL28)</f>
        <v>168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進藤</v>
      </c>
      <c r="D64" s="46" t="str">
        <f>IF(入力!AE31="","",入力!AE31)</f>
        <v>尚也</v>
      </c>
      <c r="E64" s="46" t="str">
        <f>IF(入力!Z30="","",入力!Z30)</f>
        <v>しんどう</v>
      </c>
      <c r="F64" s="46" t="str">
        <f>IF(入力!AE30="","",入力!AE30)</f>
        <v>なおや</v>
      </c>
      <c r="G64" s="46"/>
      <c r="H64" s="46"/>
      <c r="I64" s="46">
        <f>IF(入力!AJ30="","",入力!AJ30)</f>
        <v>2</v>
      </c>
      <c r="J64" s="46">
        <f>IF(入力!AL30="","",入力!AL30)</f>
        <v>179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user</cp:lastModifiedBy>
  <cp:lastPrinted>2015-10-24T01:53:31Z</cp:lastPrinted>
  <dcterms:created xsi:type="dcterms:W3CDTF">2006-11-03T01:52:14Z</dcterms:created>
  <dcterms:modified xsi:type="dcterms:W3CDTF">2018-05-08T10:42:10Z</dcterms:modified>
</cp:coreProperties>
</file>