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budaij35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<sst xmlns="http://schemas.openxmlformats.org/spreadsheetml/2006/main" count="1496" uniqueCount="763">
  <si>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</si>
  <si>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</si>
  <si>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</si>
  <si>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</si>
  <si>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</si>
  <si>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</si>
  <si>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</si>
  <si>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</si>
  <si>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</si>
  <si>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</si>
  <si>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</si>
  <si>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</si>
  <si>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</si>
  <si>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</si>
  <si>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</si>
  <si>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</si>
  <si>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</si>
  <si>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</si>
  <si>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</si>
  <si>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</si>
  <si>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</si>
  <si>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</si>
  <si>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</si>
  <si>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</si>
  <si>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</si>
  <si>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</si>
  <si>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</si>
  <si>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</si>
  <si>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</si>
  <si>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</si>
  <si>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</si>
  <si>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</si>
  <si>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</si>
  <si>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</si>
  <si>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</si>
  <si>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</si>
  <si>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</si>
  <si>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</si>
  <si>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</si>
  <si>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</si>
  <si>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</si>
  <si>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</si>
  <si>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</si>
  <si>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</si>
  <si>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</si>
  <si>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</si>
  <si>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</si>
  <si>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</si>
  <si>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</si>
  <si>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</si>
  <si>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</si>
  <si>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</si>
  <si>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</si>
  <si>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</si>
  <si>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</si>
  <si>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</si>
  <si>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</si>
  <si>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</si>
  <si>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</si>
  <si>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</si>
  <si>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</si>
  <si>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</si>
  <si>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</si>
  <si>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</si>
  <si>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</si>
  <si>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</si>
  <si>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</si>
  <si>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</si>
  <si>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</si>
  <si>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</si>
  <si>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</si>
  <si>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</si>
  <si>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</si>
  <si>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</si>
  <si>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</si>
  <si>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</si>
  <si>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</si>
  <si>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</si>
  <si>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</si>
  <si>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</si>
  <si>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</si>
  <si>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</si>
  <si>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</si>
  <si>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</si>
  <si>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</si>
  <si>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</si>
  <si>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</si>
  <si>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</si>
  <si>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</si>
  <si>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</si>
  <si>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</si>
  <si>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</si>
  <si>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</si>
  <si>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</si>
  <si>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</si>
  <si>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</si>
  <si>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</si>
  <si>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</si>
  <si>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</si>
  <si>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</si>
  <si>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</si>
  <si>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</si>
  <si>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</si>
  <si>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</si>
  <si>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</si>
  <si>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</si>
  <si>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</si>
  <si>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</si>
  <si>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</si>
  <si>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</si>
  <si>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</si>
  <si>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</si>
  <si>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</si>
  <si>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</si>
  <si>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</si>
  <si>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</si>
  <si>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</si>
  <si>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</si>
  <si>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</si>
  <si>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</si>
  <si>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</si>
  <si>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</si>
  <si>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</si>
  <si>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</si>
  <si>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</si>
  <si>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</si>
  <si>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</si>
  <si>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</si>
  <si>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</si>
  <si>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</si>
  <si>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</si>
  <si>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</si>
  <si>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</si>
  <si>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</si>
  <si>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</si>
  <si>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</si>
  <si>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</si>
  <si>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</si>
  <si>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</si>
  <si>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</si>
  <si>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</si>
  <si>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</si>
  <si>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</si>
  <si>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</si>
  <si>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</si>
  <si>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</si>
  <si>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</si>
  <si>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</si>
  <si>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</si>
  <si>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</si>
  <si>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</si>
  <si>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</si>
  <si>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</si>
  <si>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</si>
  <si>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</si>
  <si>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</si>
  <si>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</si>
  <si>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</si>
  <si>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</si>
  <si>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</si>
  <si>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</si>
  <si>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</si>
  <si>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</si>
  <si>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</si>
  <si>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</si>
  <si>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</si>
  <si>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</si>
  <si>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</si>
  <si>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</si>
  <si>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</si>
  <si>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</si>
  <si>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</si>
  <si>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</si>
  <si>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</si>
  <si>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</si>
  <si>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</si>
  <si>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</si>
  <si>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</si>
  <si>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</si>
  <si>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</si>
  <si>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</si>
  <si>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</si>
  <si>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</si>
  <si>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</si>
  <si>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</si>
  <si>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</si>
  <si>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</si>
  <si>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</si>
  <si>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</si>
  <si>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</si>
  <si>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</si>
  <si>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</si>
  <si>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</si>
  <si>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</si>
  <si>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</si>
  <si>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</si>
  <si>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</si>
  <si>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</si>
  <si>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</si>
  <si>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</si>
  <si>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</si>
  <si>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</si>
  <si>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</si>
  <si>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</si>
  <si>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</si>
  <si>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</si>
  <si>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</si>
  <si>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</si>
  <si>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</si>
  <si>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</si>
  <si>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</si>
  <si>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</si>
  <si>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</si>
  <si>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</si>
  <si>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</si>
  <si>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</si>
  <si>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</si>
  <si>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</si>
  <si>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</si>
  <si>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</si>
  <si>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</si>
  <si>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</si>
  <si>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</si>
  <si>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</si>
  <si>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</si>
  <si>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</si>
  <si>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</si>
  <si>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</si>
  <si>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</si>
  <si>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</si>
  <si>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</si>
  <si>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</si>
  <si>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</si>
  <si>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</si>
  <si>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</si>
  <si>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</si>
  <si>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</si>
  <si>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</si>
  <si>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</si>
  <si>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</si>
  <si>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</si>
  <si>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</si>
  <si>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</si>
  <si>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</si>
  <si>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</si>
  <si>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</si>
  <si>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</si>
  <si>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</si>
  <si>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</si>
  <si>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</si>
  <si>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</si>
  <si>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</si>
  <si>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</si>
  <si>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</si>
  <si>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</si>
  <si>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</si>
  <si>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</si>
  <si>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</si>
  <si>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</si>
  <si>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</si>
  <si>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</si>
  <si>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</si>
  <si>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</si>
  <si>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</si>
  <si>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</si>
  <si>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</si>
  <si>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</si>
  <si>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</si>
  <si>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</si>
  <si>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</si>
  <si>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</si>
  <si>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</si>
  <si>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</si>
  <si>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</si>
  <si>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</si>
  <si>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</si>
  <si>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</si>
  <si>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</si>
  <si>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</si>
  <si>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</si>
  <si>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</si>
  <si>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</si>
  <si>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</si>
  <si>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</si>
  <si>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</si>
  <si>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</si>
  <si>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</si>
  <si>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</si>
  <si>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</si>
  <si>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</si>
  <si>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</si>
  <si>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</si>
  <si>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</si>
  <si>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</si>
  <si>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</si>
  <si>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</si>
  <si>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</si>
  <si>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</si>
  <si>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</si>
  <si>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</si>
  <si>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</si>
  <si>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</si>
  <si>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</si>
  <si>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</si>
  <si>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</si>
  <si>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</si>
  <si>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</si>
  <si>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</si>
  <si>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</si>
  <si>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</si>
  <si>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</si>
  <si>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</si>
  <si>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</si>
  <si>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</si>
  <si>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</si>
  <si>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</si>
  <si>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</si>
  <si>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</si>
  <si>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</si>
  <si>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</si>
  <si>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</si>
  <si>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</si>
  <si>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</si>
  <si>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</si>
  <si>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</si>
  <si>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</si>
  <si>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</si>
  <si>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</si>
  <si>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</si>
  <si>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</si>
  <si>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</si>
  <si>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</si>
  <si>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</si>
  <si>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</si>
  <si>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</si>
  <si>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</si>
  <si>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</si>
  <si>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</si>
  <si>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</si>
  <si>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</si>
  <si>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</si>
  <si>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</si>
  <si>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</si>
  <si>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</si>
  <si>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</si>
  <si>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</si>
  <si>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</si>
  <si>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</si>
  <si>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</si>
  <si>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</si>
  <si>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</si>
  <si>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</si>
  <si>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</si>
  <si>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</si>
  <si>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</si>
  <si>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</si>
  <si>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</si>
  <si>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</si>
  <si>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</si>
  <si>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</si>
  <si>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</si>
  <si>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</si>
  <si>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</si>
  <si>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</si>
  <si>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</si>
  <si>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</si>
  <si>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</si>
  <si>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</si>
  <si>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</si>
  <si>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</si>
  <si>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</si>
  <si>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</si>
  <si>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</si>
  <si>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</si>
  <si>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</si>
  <si>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</si>
  <si>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</si>
  <si>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</si>
  <si>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</si>
  <si>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</si>
  <si>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</si>
  <si>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</si>
  <si>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</si>
  <si>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</si>
  <si>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</si>
  <si>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</si>
  <si>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</si>
  <si>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</si>
  <si>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</si>
  <si>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</si>
  <si>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</si>
  <si>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</si>
  <si>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</si>
  <si>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</si>
  <si>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</si>
  <si>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</si>
  <si>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</si>
  <si>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</si>
  <si>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</si>
  <si>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</si>
  <si>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</si>
  <si>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</si>
  <si>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</si>
  <si>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</si>
  <si>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</si>
  <si>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</si>
  <si>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</si>
  <si>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</si>
  <si>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</si>
  <si>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</si>
  <si>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</si>
  <si>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</si>
  <si>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</si>
  <si>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</si>
  <si>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</si>
  <si>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</si>
  <si>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</si>
  <si>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</si>
  <si>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</si>
  <si>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</si>
  <si>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</si>
  <si>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</si>
  <si>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</si>
  <si>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</si>
  <si>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</si>
  <si>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</si>
  <si>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</si>
  <si>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</si>
  <si>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</si>
  <si>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</si>
  <si>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</si>
  <si>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</si>
  <si>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</si>
  <si>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</si>
  <si>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</si>
  <si>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</si>
  <si>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</si>
  <si>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</si>
  <si>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</si>
  <si>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</si>
  <si>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</si>
  <si>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</si>
  <si>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</si>
  <si>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</si>
  <si>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</si>
  <si>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</si>
  <si>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</si>
  <si>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</si>
  <si>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</si>
  <si>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</si>
  <si>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</si>
  <si>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</si>
  <si>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</si>
  <si>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</si>
  <si>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</si>
  <si>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</si>
  <si>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</si>
  <si>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</si>
  <si>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</si>
  <si>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</si>
  <si>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</si>
  <si>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</si>
  <si>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</si>
  <si>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</si>
  <si>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</si>
  <si>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</si>
  <si>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</si>
  <si>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</si>
  <si>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</si>
  <si>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</si>
  <si>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</si>
  <si>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</si>
  <si>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</si>
  <si>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</si>
  <si>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</si>
  <si>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</si>
  <si>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</si>
  <si>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</si>
  <si>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</si>
  <si>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</si>
  <si>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</si>
  <si>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</si>
  <si>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</si>
  <si>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</si>
  <si>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</si>
  <si>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</si>
  <si>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</si>
  <si>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</si>
  <si>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</si>
  <si>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</si>
  <si>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</si>
  <si>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</si>
  <si>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</si>
  <si>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</si>
  <si>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</si>
  <si>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</si>
  <si>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</si>
  <si>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</si>
  <si>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</si>
  <si>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</si>
  <si>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</si>
  <si>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</si>
  <si>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</si>
  <si>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</si>
  <si>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</si>
  <si>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</si>
  <si>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</si>
  <si>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</si>
  <si>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</si>
  <si>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</si>
  <si>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</si>
  <si>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</si>
  <si>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</si>
  <si>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</si>
  <si>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</si>
  <si>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</si>
  <si>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</si>
  <si>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</si>
  <si>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</si>
  <si>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</si>
  <si>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</si>
  <si>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</si>
  <si>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</si>
  <si>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</si>
  <si>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</si>
  <si>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</si>
  <si>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</si>
  <si>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</si>
  <si>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</si>
  <si>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</si>
  <si>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</si>
  <si>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</si>
  <si>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</si>
  <si>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</si>
  <si>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</si>
  <si>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</si>
  <si>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</si>
  <si>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</si>
  <si>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</si>
  <si>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</si>
  <si>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</si>
  <si>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</si>
  <si>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</si>
  <si>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</si>
  <si>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</si>
  <si>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</si>
  <si>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</si>
  <si>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</si>
  <si>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</si>
  <si>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</si>
  <si>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</si>
  <si>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</si>
  <si>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</si>
  <si>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</si>
  <si>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</si>
  <si>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</si>
  <si>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</si>
  <si>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</si>
  <si>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</si>
  <si>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</si>
  <si>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</si>
  <si>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</si>
  <si>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</si>
  <si>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</si>
  <si>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</si>
  <si>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</si>
  <si>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</si>
  <si>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</si>
  <si>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</si>
  <si>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</si>
  <si>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</si>
  <si>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</si>
  <si>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</si>
  <si>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</si>
  <si>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</si>
  <si>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</si>
  <si>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</si>
  <si>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</si>
  <si>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</si>
  <si>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</si>
  <si>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</si>
  <si>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</si>
  <si>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</si>
  <si>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</si>
  <si>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</si>
  <si>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</si>
  <si>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</si>
  <si>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</si>
  <si>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</si>
  <si>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</si>
  <si>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</si>
  <si>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</si>
  <si>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</si>
  <si>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</si>
  <si>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</si>
  <si>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</si>
  <si>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</si>
  <si>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</si>
  <si>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</si>
  <si>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</si>
  <si>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</si>
  <si>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</si>
  <si>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</si>
  <si>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</si>
  <si>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</si>
  <si>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</si>
  <si>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</si>
  <si>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</si>
  <si>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</si>
  <si>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</si>
  <si>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</si>
  <si>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</si>
  <si>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</si>
  <si>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</si>
  <si>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</si>
  <si>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</si>
  <si>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</si>
  <si>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</si>
  <si>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</si>
  <si>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</si>
  <si>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</si>
  <si>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</si>
  <si>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</si>
  <si>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</si>
  <si>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</si>
  <si>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</si>
  <si>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</si>
  <si>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</si>
  <si>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</si>
  <si>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</si>
  <si>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</si>
  <si>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</si>
  <si>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</si>
  <si>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</si>
  <si>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</si>
  <si>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</si>
  <si>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</si>
  <si>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</si>
  <si>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</si>
  <si>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</si>
  <si>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</si>
  <si>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</si>
  <si>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</si>
  <si>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</si>
  <si>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</si>
  <si>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</si>
  <si>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</si>
  <si>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</si>
  <si>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</si>
  <si>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</si>
  <si>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</si>
  <si>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</si>
  <si>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</si>
  <si>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</si>
  <si>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</si>
  <si>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</si>
  <si>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</si>
  <si>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</si>
  <si>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</si>
  <si>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</si>
  <si>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</si>
  <si>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</si>
  <si>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</si>
  <si>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</si>
  <si>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</si>
  <si>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</si>
  <si>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</si>
  <si>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</si>
  <si>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</si>
  <si>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</si>
  <si>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</si>
  <si>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</si>
  <si>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</si>
  <si>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</si>
  <si>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</si>
  <si>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</si>
  <si>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</si>
  <si>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</si>
  <si>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</si>
  <si>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</si>
  <si>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</si>
  <si>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</si>
  <si>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</si>
  <si>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</si>
  <si>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</si>
  <si>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</si>
  <si>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</si>
  <si>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</si>
  <si>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</si>
  <si>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</si>
  <si>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</si>
  <si>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</si>
  <si>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</si>
  <si>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</si>
  <si>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042</t>
    <phoneticPr fontId="2"/>
  </si>
  <si>
    <t>746</t>
    <phoneticPr fontId="2"/>
  </si>
  <si>
    <t>6201</t>
    <phoneticPr fontId="2"/>
  </si>
  <si>
    <t>741</t>
    <phoneticPr fontId="2"/>
  </si>
  <si>
    <t>7962</t>
    <phoneticPr fontId="2"/>
  </si>
  <si>
    <t>252</t>
    <phoneticPr fontId="2"/>
  </si>
  <si>
    <t>0325</t>
    <phoneticPr fontId="2"/>
  </si>
  <si>
    <t>神奈川県相模原市南区
新磯野５－１－１０</t>
    <rPh sb="0" eb="4">
      <t>カナガワケン</t>
    </rPh>
    <rPh sb="4" eb="8">
      <t>サガミハラシ</t>
    </rPh>
    <rPh sb="8" eb="10">
      <t>ミナミク</t>
    </rPh>
    <rPh sb="11" eb="14">
      <t>アライソノ</t>
    </rPh>
    <phoneticPr fontId="2"/>
  </si>
  <si>
    <t>福羅</t>
    <rPh sb="0" eb="2">
      <t>フクラ</t>
    </rPh>
    <phoneticPr fontId="2"/>
  </si>
  <si>
    <t>沙貴</t>
    <rPh sb="0" eb="1">
      <t>サ</t>
    </rPh>
    <rPh sb="1" eb="2">
      <t>キ</t>
    </rPh>
    <phoneticPr fontId="2"/>
  </si>
  <si>
    <t>ふくら</t>
    <phoneticPr fontId="2"/>
  </si>
  <si>
    <t>さき</t>
    <phoneticPr fontId="2"/>
  </si>
  <si>
    <t>鈴木</t>
    <rPh sb="0" eb="2">
      <t>スズキ</t>
    </rPh>
    <phoneticPr fontId="2"/>
  </si>
  <si>
    <t>雅人</t>
    <rPh sb="0" eb="2">
      <t>マサト</t>
    </rPh>
    <phoneticPr fontId="2"/>
  </si>
  <si>
    <t>すずき</t>
    <phoneticPr fontId="2"/>
  </si>
  <si>
    <t>まさと</t>
    <phoneticPr fontId="2"/>
  </si>
  <si>
    <t>　</t>
  </si>
  <si>
    <t>あらい</t>
    <phoneticPr fontId="2"/>
  </si>
  <si>
    <t>ななみ</t>
    <phoneticPr fontId="2"/>
  </si>
  <si>
    <t>はまのうえ</t>
    <phoneticPr fontId="2"/>
  </si>
  <si>
    <t>じゅり</t>
    <phoneticPr fontId="2"/>
  </si>
  <si>
    <t>小松</t>
    <phoneticPr fontId="2"/>
  </si>
  <si>
    <t>果琳</t>
    <phoneticPr fontId="2"/>
  </si>
  <si>
    <t>山岸</t>
    <phoneticPr fontId="2"/>
  </si>
  <si>
    <t>美菜</t>
    <phoneticPr fontId="2"/>
  </si>
  <si>
    <t>秋元</t>
    <phoneticPr fontId="2"/>
  </si>
  <si>
    <t>月奈</t>
    <phoneticPr fontId="2"/>
  </si>
  <si>
    <t>荒田</t>
    <phoneticPr fontId="2"/>
  </si>
  <si>
    <t>蓮珠</t>
    <phoneticPr fontId="2"/>
  </si>
  <si>
    <t>小吹</t>
    <phoneticPr fontId="2"/>
  </si>
  <si>
    <t>瑠称</t>
    <phoneticPr fontId="2"/>
  </si>
  <si>
    <t>澁谷</t>
    <phoneticPr fontId="2"/>
  </si>
  <si>
    <t>美穂</t>
    <phoneticPr fontId="2"/>
  </si>
  <si>
    <t>冨吉</t>
    <phoneticPr fontId="2"/>
  </si>
  <si>
    <t>あすか</t>
    <phoneticPr fontId="2"/>
  </si>
  <si>
    <t>三田</t>
    <phoneticPr fontId="2"/>
  </si>
  <si>
    <t>愛來</t>
    <phoneticPr fontId="2"/>
  </si>
  <si>
    <t>若井</t>
    <phoneticPr fontId="2"/>
  </si>
  <si>
    <t>澄桃</t>
    <phoneticPr fontId="2"/>
  </si>
  <si>
    <t>濱之上</t>
    <phoneticPr fontId="2"/>
  </si>
  <si>
    <t>珠梨</t>
    <phoneticPr fontId="2"/>
  </si>
  <si>
    <t>中根</t>
    <phoneticPr fontId="2"/>
  </si>
  <si>
    <t>真央</t>
    <phoneticPr fontId="2"/>
  </si>
  <si>
    <t>令和4</t>
    <rPh sb="0" eb="2">
      <t>レイワ</t>
    </rPh>
    <phoneticPr fontId="2"/>
  </si>
  <si>
    <t>さとう</t>
    <phoneticPr fontId="2"/>
  </si>
  <si>
    <t>あやめ</t>
    <phoneticPr fontId="2"/>
  </si>
  <si>
    <t>小磯　滋</t>
    <rPh sb="0" eb="2">
      <t>コイソ</t>
    </rPh>
    <rPh sb="3" eb="4">
      <t>シゲル</t>
    </rPh>
    <phoneticPr fontId="2"/>
  </si>
  <si>
    <t>しぶや</t>
    <phoneticPr fontId="2"/>
  </si>
  <si>
    <t>みほ</t>
    <phoneticPr fontId="2"/>
  </si>
  <si>
    <t>あいら</t>
    <phoneticPr fontId="2"/>
  </si>
  <si>
    <t>みた</t>
    <phoneticPr fontId="2"/>
  </si>
  <si>
    <t>こぶき</t>
    <phoneticPr fontId="2"/>
  </si>
  <si>
    <t>るな</t>
    <phoneticPr fontId="2"/>
  </si>
  <si>
    <t>かりん</t>
    <phoneticPr fontId="2"/>
  </si>
  <si>
    <t>こまつ</t>
    <phoneticPr fontId="2"/>
  </si>
  <si>
    <t>あきもと</t>
    <phoneticPr fontId="2"/>
  </si>
  <si>
    <t>やまぎし</t>
    <phoneticPr fontId="2"/>
  </si>
  <si>
    <t>みな</t>
    <phoneticPr fontId="2"/>
  </si>
  <si>
    <t>すもも</t>
    <phoneticPr fontId="2"/>
  </si>
  <si>
    <t>わかい</t>
    <phoneticPr fontId="2"/>
  </si>
  <si>
    <t>とみよし</t>
    <phoneticPr fontId="2"/>
  </si>
  <si>
    <t>れじゅ</t>
    <phoneticPr fontId="2"/>
  </si>
  <si>
    <t>あらた</t>
    <phoneticPr fontId="2"/>
  </si>
  <si>
    <t>なかね</t>
    <phoneticPr fontId="2"/>
  </si>
  <si>
    <t>まお</t>
    <phoneticPr fontId="2"/>
  </si>
  <si>
    <t>佐藤</t>
    <rPh sb="0" eb="2">
      <t>サトウ</t>
    </rPh>
    <phoneticPr fontId="2"/>
  </si>
  <si>
    <t>綾芽</t>
    <rPh sb="0" eb="2">
      <t>アヤメ</t>
    </rPh>
    <phoneticPr fontId="2"/>
  </si>
  <si>
    <t>荒井</t>
    <phoneticPr fontId="2"/>
  </si>
  <si>
    <t>七海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</si>
</sst>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7" zoomScale="85" zoomScaleNormal="100" zoomScaleSheetLayoutView="85" workbookViewId="0">
      <selection activeCell="BT12" sqref="BT1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Q24" sqref="AQ24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3134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相模原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相模原市立相武台中学校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269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711</v>
      </c>
      <c r="G15" s="71"/>
      <c r="H15" s="71"/>
      <c r="I15" s="71"/>
      <c r="J15" s="71"/>
      <c r="K15" s="71" t="s">
        <v>712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713</v>
      </c>
      <c r="AA15" s="71"/>
      <c r="AB15" s="71"/>
      <c r="AC15" s="71"/>
      <c r="AD15" s="71"/>
      <c r="AE15" s="71" t="s">
        <v>714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761</v>
      </c>
      <c r="G16" s="84"/>
      <c r="H16" s="84"/>
      <c r="I16" s="84"/>
      <c r="J16" s="85"/>
      <c r="K16" s="84" t="s">
        <v>762</v>
      </c>
      <c r="L16" s="84"/>
      <c r="M16" s="84"/>
      <c r="N16" s="84"/>
      <c r="O16" s="89"/>
      <c r="P16" s="52" t="s">
        <v>710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733</v>
      </c>
      <c r="AA16" s="84"/>
      <c r="AB16" s="84"/>
      <c r="AC16" s="84"/>
      <c r="AD16" s="85"/>
      <c r="AE16" s="84" t="s">
        <v>734</v>
      </c>
      <c r="AF16" s="84"/>
      <c r="AG16" s="84"/>
      <c r="AH16" s="84"/>
      <c r="AI16" s="93"/>
      <c r="AJ16" s="95">
        <v>10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 t="s">
        <v>544</v>
      </c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713</v>
      </c>
      <c r="G22" s="186"/>
      <c r="H22" s="186"/>
      <c r="I22" s="186"/>
      <c r="J22" s="186"/>
      <c r="K22" s="186" t="s">
        <v>714</v>
      </c>
      <c r="L22" s="186"/>
      <c r="M22" s="186"/>
      <c r="N22" s="186"/>
      <c r="O22" s="187"/>
      <c r="P22" s="183">
        <v>3</v>
      </c>
      <c r="Q22" s="183"/>
      <c r="R22" s="188">
        <v>168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750</v>
      </c>
      <c r="AA22" s="186"/>
      <c r="AB22" s="186"/>
      <c r="AC22" s="186"/>
      <c r="AD22" s="186"/>
      <c r="AE22" s="186" t="s">
        <v>751</v>
      </c>
      <c r="AF22" s="186"/>
      <c r="AG22" s="186"/>
      <c r="AH22" s="186"/>
      <c r="AI22" s="187"/>
      <c r="AJ22" s="183">
        <v>3</v>
      </c>
      <c r="AK22" s="183"/>
      <c r="AL22" s="188">
        <v>158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733</v>
      </c>
      <c r="G23" s="204"/>
      <c r="H23" s="204"/>
      <c r="I23" s="204"/>
      <c r="J23" s="204"/>
      <c r="K23" s="204" t="s">
        <v>734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717</v>
      </c>
      <c r="AA23" s="204"/>
      <c r="AB23" s="204"/>
      <c r="AC23" s="204"/>
      <c r="AD23" s="204"/>
      <c r="AE23" s="204" t="s">
        <v>718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741</v>
      </c>
      <c r="G24" s="198"/>
      <c r="H24" s="198"/>
      <c r="I24" s="198"/>
      <c r="J24" s="198"/>
      <c r="K24" s="198" t="s">
        <v>742</v>
      </c>
      <c r="L24" s="198"/>
      <c r="M24" s="198"/>
      <c r="N24" s="198"/>
      <c r="O24" s="199"/>
      <c r="P24" s="195">
        <v>3</v>
      </c>
      <c r="Q24" s="195"/>
      <c r="R24" s="200">
        <v>167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753</v>
      </c>
      <c r="AA24" s="198"/>
      <c r="AB24" s="198"/>
      <c r="AC24" s="198"/>
      <c r="AD24" s="198"/>
      <c r="AE24" s="198" t="s">
        <v>752</v>
      </c>
      <c r="AF24" s="198"/>
      <c r="AG24" s="198"/>
      <c r="AH24" s="198"/>
      <c r="AI24" s="199"/>
      <c r="AJ24" s="195">
        <v>3</v>
      </c>
      <c r="AK24" s="195"/>
      <c r="AL24" s="200">
        <v>154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725</v>
      </c>
      <c r="G25" s="211"/>
      <c r="H25" s="211"/>
      <c r="I25" s="211"/>
      <c r="J25" s="211"/>
      <c r="K25" s="211" t="s">
        <v>726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731</v>
      </c>
      <c r="AA25" s="211"/>
      <c r="AB25" s="211"/>
      <c r="AC25" s="211"/>
      <c r="AD25" s="211"/>
      <c r="AE25" s="211" t="s">
        <v>732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744</v>
      </c>
      <c r="G26" s="198"/>
      <c r="H26" s="198"/>
      <c r="I26" s="198"/>
      <c r="J26" s="198"/>
      <c r="K26" s="198" t="s">
        <v>743</v>
      </c>
      <c r="L26" s="198"/>
      <c r="M26" s="198"/>
      <c r="N26" s="198"/>
      <c r="O26" s="199"/>
      <c r="P26" s="195">
        <v>3</v>
      </c>
      <c r="Q26" s="195"/>
      <c r="R26" s="200">
        <v>169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754</v>
      </c>
      <c r="AA26" s="198"/>
      <c r="AB26" s="198"/>
      <c r="AC26" s="198"/>
      <c r="AD26" s="198"/>
      <c r="AE26" s="198" t="s">
        <v>728</v>
      </c>
      <c r="AF26" s="198"/>
      <c r="AG26" s="198"/>
      <c r="AH26" s="198"/>
      <c r="AI26" s="199"/>
      <c r="AJ26" s="195">
        <v>3</v>
      </c>
      <c r="AK26" s="195"/>
      <c r="AL26" s="200">
        <v>155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729</v>
      </c>
      <c r="G27" s="211"/>
      <c r="H27" s="211"/>
      <c r="I27" s="211"/>
      <c r="J27" s="211"/>
      <c r="K27" s="211" t="s">
        <v>730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727</v>
      </c>
      <c r="AA27" s="211"/>
      <c r="AB27" s="211"/>
      <c r="AC27" s="211"/>
      <c r="AD27" s="211"/>
      <c r="AE27" s="211" t="s">
        <v>728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745</v>
      </c>
      <c r="G28" s="198"/>
      <c r="H28" s="198"/>
      <c r="I28" s="198"/>
      <c r="J28" s="198"/>
      <c r="K28" s="198" t="s">
        <v>746</v>
      </c>
      <c r="L28" s="198"/>
      <c r="M28" s="198"/>
      <c r="N28" s="198"/>
      <c r="O28" s="199"/>
      <c r="P28" s="195">
        <v>3</v>
      </c>
      <c r="Q28" s="195"/>
      <c r="R28" s="200">
        <v>165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756</v>
      </c>
      <c r="AA28" s="198"/>
      <c r="AB28" s="198"/>
      <c r="AC28" s="198"/>
      <c r="AD28" s="198"/>
      <c r="AE28" s="198" t="s">
        <v>755</v>
      </c>
      <c r="AF28" s="198"/>
      <c r="AG28" s="198"/>
      <c r="AH28" s="198"/>
      <c r="AI28" s="199"/>
      <c r="AJ28" s="195">
        <v>3</v>
      </c>
      <c r="AK28" s="195"/>
      <c r="AL28" s="200">
        <v>154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723</v>
      </c>
      <c r="G29" s="211"/>
      <c r="H29" s="211"/>
      <c r="I29" s="211"/>
      <c r="J29" s="211"/>
      <c r="K29" s="211" t="s">
        <v>724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721</v>
      </c>
      <c r="AA29" s="211"/>
      <c r="AB29" s="211"/>
      <c r="AC29" s="211"/>
      <c r="AD29" s="211"/>
      <c r="AE29" s="211" t="s">
        <v>722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748</v>
      </c>
      <c r="G30" s="198"/>
      <c r="H30" s="198"/>
      <c r="I30" s="198"/>
      <c r="J30" s="198"/>
      <c r="K30" s="198" t="s">
        <v>747</v>
      </c>
      <c r="L30" s="198"/>
      <c r="M30" s="198"/>
      <c r="N30" s="198"/>
      <c r="O30" s="199"/>
      <c r="P30" s="195">
        <v>3</v>
      </c>
      <c r="Q30" s="195"/>
      <c r="R30" s="200">
        <v>163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757</v>
      </c>
      <c r="AA30" s="198"/>
      <c r="AB30" s="198"/>
      <c r="AC30" s="198"/>
      <c r="AD30" s="198"/>
      <c r="AE30" s="198" t="s">
        <v>758</v>
      </c>
      <c r="AF30" s="198"/>
      <c r="AG30" s="198"/>
      <c r="AH30" s="198"/>
      <c r="AI30" s="199"/>
      <c r="AJ30" s="195">
        <v>2</v>
      </c>
      <c r="AK30" s="195"/>
      <c r="AL30" s="200">
        <v>152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715</v>
      </c>
      <c r="G31" s="211"/>
      <c r="H31" s="211"/>
      <c r="I31" s="211"/>
      <c r="J31" s="211"/>
      <c r="K31" s="211" t="s">
        <v>716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735</v>
      </c>
      <c r="AA31" s="211"/>
      <c r="AB31" s="211"/>
      <c r="AC31" s="211"/>
      <c r="AD31" s="211"/>
      <c r="AE31" s="211" t="s">
        <v>736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749</v>
      </c>
      <c r="G32" s="198"/>
      <c r="H32" s="198"/>
      <c r="I32" s="198"/>
      <c r="J32" s="198"/>
      <c r="K32" s="198" t="s">
        <v>746</v>
      </c>
      <c r="L32" s="198"/>
      <c r="M32" s="198"/>
      <c r="N32" s="198"/>
      <c r="O32" s="199"/>
      <c r="P32" s="195">
        <v>3</v>
      </c>
      <c r="Q32" s="195"/>
      <c r="R32" s="200">
        <v>160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738</v>
      </c>
      <c r="AA32" s="198"/>
      <c r="AB32" s="198"/>
      <c r="AC32" s="198"/>
      <c r="AD32" s="198"/>
      <c r="AE32" s="198" t="s">
        <v>739</v>
      </c>
      <c r="AF32" s="198"/>
      <c r="AG32" s="198"/>
      <c r="AH32" s="198"/>
      <c r="AI32" s="199"/>
      <c r="AJ32" s="195">
        <v>1</v>
      </c>
      <c r="AK32" s="195"/>
      <c r="AL32" s="200">
        <v>162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719</v>
      </c>
      <c r="G33" s="219"/>
      <c r="H33" s="219"/>
      <c r="I33" s="219"/>
      <c r="J33" s="219"/>
      <c r="K33" s="219" t="s">
        <v>720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759</v>
      </c>
      <c r="AA33" s="219"/>
      <c r="AB33" s="219"/>
      <c r="AC33" s="219"/>
      <c r="AD33" s="219"/>
      <c r="AE33" s="219" t="s">
        <v>760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737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相模原市立相武台中学校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740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5" t="s">
        <v>546</v>
      </c>
      <c r="B2" s="326"/>
      <c r="C2" s="326"/>
      <c r="D2" s="326"/>
      <c r="E2" s="326"/>
      <c r="F2" s="326"/>
      <c r="G2" s="326"/>
      <c r="H2" s="327">
        <f>IF(入力!I2="","",入力!I2)</f>
        <v>2</v>
      </c>
      <c r="I2" s="328"/>
      <c r="J2" s="329"/>
      <c r="K2" s="330" t="s">
        <v>547</v>
      </c>
      <c r="L2" s="326"/>
      <c r="M2" s="326"/>
      <c r="N2" s="326"/>
      <c r="O2" s="326"/>
      <c r="P2" s="326"/>
      <c r="Q2" s="326"/>
      <c r="R2" s="327">
        <f>IF(入力!S2="","",入力!S2)</f>
        <v>3134</v>
      </c>
      <c r="S2" s="328"/>
      <c r="T2" s="328"/>
      <c r="U2" s="328"/>
      <c r="V2" s="328"/>
      <c r="W2" s="328"/>
      <c r="X2" s="329"/>
      <c r="Y2" s="355" t="str">
        <f>IF(R2="","",VLOOKUP(R2,チーム番号!A2:E501,2,FALSE))</f>
        <v>相模原</v>
      </c>
      <c r="Z2" s="328"/>
      <c r="AA2" s="328"/>
      <c r="AB2" s="328"/>
      <c r="AC2" s="328"/>
      <c r="AD2" s="328"/>
      <c r="AE2" s="315" t="s">
        <v>548</v>
      </c>
      <c r="AF2" s="315"/>
      <c r="AG2" s="315"/>
      <c r="AH2" s="315"/>
      <c r="AI2" s="316"/>
      <c r="AJ2" s="1"/>
    </row>
    <row r="3" spans="1:40" ht="18.75" customHeight="1" x14ac:dyDescent="0.15">
      <c r="A3" s="333" t="s">
        <v>2</v>
      </c>
      <c r="B3" s="334"/>
      <c r="C3" s="334"/>
      <c r="D3" s="335"/>
      <c r="E3" s="356" t="str">
        <f>CONCATENATE(入力!F3,"　　",入力!F8)</f>
        <v>相模原市立相武台中学校　　</v>
      </c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8"/>
      <c r="AA3" s="362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9"/>
      <c r="B4" s="136"/>
      <c r="C4" s="136"/>
      <c r="D4" s="290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9"/>
      <c r="AB4" s="360"/>
      <c r="AC4" s="360"/>
      <c r="AD4" s="360"/>
      <c r="AE4" s="4" t="s">
        <v>3</v>
      </c>
      <c r="AF4" s="360"/>
      <c r="AG4" s="360"/>
      <c r="AH4" s="360"/>
      <c r="AI4" s="360"/>
      <c r="AJ4" s="4" t="s">
        <v>3</v>
      </c>
      <c r="AK4" s="360"/>
      <c r="AL4" s="360"/>
      <c r="AM4" s="360"/>
      <c r="AN4" s="361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9"/>
      <c r="B6" s="136"/>
      <c r="C6" s="136"/>
      <c r="D6" s="290"/>
      <c r="E6" s="331"/>
      <c r="F6" s="332"/>
      <c r="G6" s="5" t="s">
        <v>13</v>
      </c>
      <c r="H6" s="317"/>
      <c r="I6" s="317"/>
      <c r="J6" s="318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90"/>
      <c r="AA6" s="359"/>
      <c r="AB6" s="360"/>
      <c r="AC6" s="360"/>
      <c r="AD6" s="360"/>
      <c r="AE6" s="4" t="s">
        <v>3</v>
      </c>
      <c r="AF6" s="360"/>
      <c r="AG6" s="360"/>
      <c r="AH6" s="360"/>
      <c r="AI6" s="360"/>
      <c r="AJ6" s="4" t="s">
        <v>3</v>
      </c>
      <c r="AK6" s="360"/>
      <c r="AL6" s="360"/>
      <c r="AM6" s="360"/>
      <c r="AN6" s="361"/>
    </row>
    <row r="7" spans="1:40" ht="18.75" customHeight="1" x14ac:dyDescent="0.15">
      <c r="A7" s="320" t="s">
        <v>0</v>
      </c>
      <c r="B7" s="298"/>
      <c r="C7" s="298"/>
      <c r="D7" s="321"/>
      <c r="E7" s="352" t="str">
        <f>IF(入力!F12="","",入力!F12)</f>
        <v>ふくら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322" t="s">
        <v>0</v>
      </c>
      <c r="R7" s="298"/>
      <c r="S7" s="298"/>
      <c r="T7" s="321"/>
      <c r="U7" s="322" t="e">
        <f>IF(入力!#REF!="","",入力!#REF!)</f>
        <v>#REF!</v>
      </c>
      <c r="V7" s="298"/>
      <c r="W7" s="298"/>
      <c r="X7" s="298"/>
      <c r="Y7" s="298"/>
      <c r="Z7" s="323"/>
      <c r="AA7" s="297" t="str">
        <f>IF(入力!AB12="","",入力!AB12)</f>
        <v/>
      </c>
      <c r="AB7" s="298"/>
      <c r="AC7" s="298"/>
      <c r="AD7" s="298"/>
      <c r="AE7" s="298"/>
      <c r="AF7" s="321"/>
      <c r="AG7" s="347" t="s">
        <v>545</v>
      </c>
      <c r="AH7" s="348"/>
      <c r="AI7" s="348"/>
      <c r="AJ7" s="348"/>
      <c r="AK7" s="348"/>
      <c r="AL7" s="348"/>
      <c r="AM7" s="348"/>
      <c r="AN7" s="349"/>
    </row>
    <row r="8" spans="1:40" ht="37.5" customHeight="1" thickBot="1" x14ac:dyDescent="0.2">
      <c r="A8" s="319" t="s">
        <v>6</v>
      </c>
      <c r="B8" s="136"/>
      <c r="C8" s="136"/>
      <c r="D8" s="290"/>
      <c r="E8" s="336" t="str">
        <f>IF(入力!F13="","",入力!F13)</f>
        <v>福羅</v>
      </c>
      <c r="F8" s="337"/>
      <c r="G8" s="337"/>
      <c r="H8" s="337"/>
      <c r="I8" s="337"/>
      <c r="J8" s="337"/>
      <c r="K8" s="337" t="str">
        <f>IF(入力!L13="","",入力!L13)</f>
        <v/>
      </c>
      <c r="L8" s="337"/>
      <c r="M8" s="337"/>
      <c r="N8" s="337"/>
      <c r="O8" s="337"/>
      <c r="P8" s="338"/>
      <c r="Q8" s="339" t="s">
        <v>7</v>
      </c>
      <c r="R8" s="340"/>
      <c r="S8" s="340"/>
      <c r="T8" s="341"/>
      <c r="U8" s="342" t="e">
        <f>IF(入力!#REF!="","",入力!#REF!)</f>
        <v>#REF!</v>
      </c>
      <c r="V8" s="343"/>
      <c r="W8" s="343"/>
      <c r="X8" s="343"/>
      <c r="Y8" s="343"/>
      <c r="Z8" s="344"/>
      <c r="AA8" s="345" t="str">
        <f>IF(入力!AB13="","",入力!AB13)</f>
        <v/>
      </c>
      <c r="AB8" s="343"/>
      <c r="AC8" s="343"/>
      <c r="AD8" s="343"/>
      <c r="AE8" s="343"/>
      <c r="AF8" s="346"/>
      <c r="AG8" s="273" t="str">
        <f>IF(入力!AJ13="","",入力!AJ13)</f>
        <v>○</v>
      </c>
      <c r="AH8" s="82"/>
      <c r="AI8" s="351" t="s">
        <v>575</v>
      </c>
      <c r="AJ8" s="351"/>
      <c r="AK8" s="351"/>
      <c r="AL8" s="351"/>
      <c r="AM8" s="82" t="str">
        <f>IF(入力!AO13="","",入力!AO13)</f>
        <v/>
      </c>
      <c r="AN8" s="350"/>
    </row>
    <row r="9" spans="1:40" ht="18.75" customHeight="1" x14ac:dyDescent="0.15">
      <c r="A9" s="320" t="s">
        <v>0</v>
      </c>
      <c r="B9" s="298"/>
      <c r="C9" s="298"/>
      <c r="D9" s="321"/>
      <c r="E9" s="322" t="str">
        <f>IF(入力!F15="","",入力!F15)</f>
        <v>あらい</v>
      </c>
      <c r="F9" s="298"/>
      <c r="G9" s="298"/>
      <c r="H9" s="298"/>
      <c r="I9" s="298"/>
      <c r="J9" s="323"/>
      <c r="K9" s="297" t="str">
        <f>IF(入力!L15="","",入力!L15)</f>
        <v/>
      </c>
      <c r="L9" s="298"/>
      <c r="M9" s="298"/>
      <c r="N9" s="298"/>
      <c r="O9" s="298"/>
      <c r="P9" s="321"/>
      <c r="Q9" s="322" t="s">
        <v>0</v>
      </c>
      <c r="R9" s="298"/>
      <c r="S9" s="298"/>
      <c r="T9" s="321"/>
      <c r="U9" s="322" t="e">
        <f>IF(入力!#REF!="","",入力!#REF!)</f>
        <v>#REF!</v>
      </c>
      <c r="V9" s="298"/>
      <c r="W9" s="298"/>
      <c r="X9" s="298"/>
      <c r="Y9" s="298"/>
      <c r="Z9" s="323"/>
      <c r="AA9" s="297" t="str">
        <f>IF(入力!AB15="","",入力!AB15)</f>
        <v/>
      </c>
      <c r="AB9" s="298"/>
      <c r="AC9" s="298"/>
      <c r="AD9" s="298"/>
      <c r="AE9" s="298"/>
      <c r="AF9" s="299"/>
      <c r="AG9" s="303"/>
      <c r="AH9" s="304"/>
      <c r="AI9" s="304"/>
      <c r="AJ9" s="304"/>
      <c r="AK9" s="304"/>
      <c r="AL9" s="304"/>
      <c r="AM9" s="304"/>
      <c r="AN9" s="304"/>
    </row>
    <row r="10" spans="1:40" ht="37.5" customHeight="1" thickBot="1" x14ac:dyDescent="0.2">
      <c r="A10" s="81" t="s">
        <v>8</v>
      </c>
      <c r="B10" s="82"/>
      <c r="C10" s="82"/>
      <c r="D10" s="102"/>
      <c r="E10" s="307" t="str">
        <f>IF(入力!F16="","",入力!F16)</f>
        <v>荒井</v>
      </c>
      <c r="F10" s="301"/>
      <c r="G10" s="301"/>
      <c r="H10" s="301"/>
      <c r="I10" s="301"/>
      <c r="J10" s="308"/>
      <c r="K10" s="300" t="str">
        <f>IF(入力!L16="","",入力!L16)</f>
        <v/>
      </c>
      <c r="L10" s="301"/>
      <c r="M10" s="301"/>
      <c r="N10" s="301"/>
      <c r="O10" s="301"/>
      <c r="P10" s="324"/>
      <c r="Q10" s="82" t="s">
        <v>9</v>
      </c>
      <c r="R10" s="82"/>
      <c r="S10" s="82"/>
      <c r="T10" s="102"/>
      <c r="U10" s="307" t="e">
        <f>IF(入力!#REF!="","",入力!#REF!)</f>
        <v>#REF!</v>
      </c>
      <c r="V10" s="301"/>
      <c r="W10" s="301"/>
      <c r="X10" s="301"/>
      <c r="Y10" s="301"/>
      <c r="Z10" s="308"/>
      <c r="AA10" s="300" t="str">
        <f>IF(入力!AB16="","",入力!AB16)</f>
        <v/>
      </c>
      <c r="AB10" s="301"/>
      <c r="AC10" s="301"/>
      <c r="AD10" s="301"/>
      <c r="AE10" s="301"/>
      <c r="AF10" s="302"/>
      <c r="AG10" s="305"/>
      <c r="AH10" s="306"/>
      <c r="AI10" s="306"/>
      <c r="AJ10" s="306"/>
      <c r="AK10" s="306"/>
      <c r="AL10" s="306"/>
      <c r="AM10" s="306"/>
      <c r="AN10" s="306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3" t="s">
        <v>577</v>
      </c>
      <c r="H12" s="363"/>
      <c r="I12" s="363"/>
      <c r="J12" s="363"/>
      <c r="K12" s="363"/>
      <c r="L12" s="363"/>
      <c r="M12" s="363"/>
      <c r="N12" s="363"/>
      <c r="O12" s="363"/>
      <c r="P12" s="363"/>
      <c r="Q12" s="363"/>
      <c r="R12" s="363"/>
      <c r="S12" s="363"/>
      <c r="T12" s="363"/>
      <c r="U12" s="363"/>
      <c r="V12" s="363"/>
      <c r="W12" s="363"/>
      <c r="X12" s="363"/>
      <c r="Y12" s="363"/>
      <c r="Z12" s="363"/>
      <c r="AA12" s="363"/>
      <c r="AB12" s="363"/>
      <c r="AC12" s="363"/>
      <c r="AD12" s="363"/>
      <c r="AE12" s="363"/>
      <c r="AF12" s="363"/>
      <c r="AG12" s="363"/>
      <c r="AH12" s="363"/>
      <c r="AI12" s="363"/>
      <c r="AJ12" s="363"/>
      <c r="AK12" s="363"/>
      <c r="AL12" s="363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5">
        <f>IF(入力!D22="","",入力!D22)</f>
        <v>1</v>
      </c>
      <c r="D15" s="295"/>
      <c r="E15" s="309" t="str">
        <f>IF(入力!F22="","",入力!F22)</f>
        <v>はまのうえ</v>
      </c>
      <c r="F15" s="293"/>
      <c r="G15" s="293"/>
      <c r="H15" s="293"/>
      <c r="I15" s="293"/>
      <c r="J15" s="293" t="str">
        <f>IF(入力!K22="","",入力!K22)</f>
        <v>じゅり</v>
      </c>
      <c r="K15" s="293"/>
      <c r="L15" s="293"/>
      <c r="M15" s="293"/>
      <c r="N15" s="294"/>
      <c r="O15" s="295">
        <f>IF(入力!P22="","",入力!P22)</f>
        <v>3</v>
      </c>
      <c r="P15" s="295"/>
      <c r="Q15" s="291">
        <f>IF(入力!R22="","",入力!R22)</f>
        <v>168</v>
      </c>
      <c r="R15" s="292"/>
      <c r="S15" s="291" t="str">
        <f>IF(入力!T22="","",入力!T22)</f>
        <v>○</v>
      </c>
      <c r="T15" s="310"/>
      <c r="U15" s="179">
        <v>7</v>
      </c>
      <c r="V15" s="180"/>
      <c r="W15" s="295">
        <f>IF(入力!X22="","",入力!X22)</f>
        <v>7</v>
      </c>
      <c r="X15" s="295"/>
      <c r="Y15" s="309" t="str">
        <f>IF(入力!Z22="","",入力!Z22)</f>
        <v>やまぎし</v>
      </c>
      <c r="Z15" s="293"/>
      <c r="AA15" s="293"/>
      <c r="AB15" s="293"/>
      <c r="AC15" s="293"/>
      <c r="AD15" s="293" t="str">
        <f>IF(入力!AE22="","",入力!AE22)</f>
        <v>みな</v>
      </c>
      <c r="AE15" s="293"/>
      <c r="AF15" s="293"/>
      <c r="AG15" s="293"/>
      <c r="AH15" s="294"/>
      <c r="AI15" s="295">
        <f>IF(入力!AJ22="","",入力!AJ22)</f>
        <v>3</v>
      </c>
      <c r="AJ15" s="295"/>
      <c r="AK15" s="291">
        <f>IF(入力!AL22="","",入力!AL22)</f>
        <v>158</v>
      </c>
      <c r="AL15" s="292"/>
      <c r="AM15" s="291" t="str">
        <f>IF(入力!AN22="","",入力!AN22)</f>
        <v>○</v>
      </c>
      <c r="AN15" s="310"/>
    </row>
    <row r="16" spans="1:40" ht="37.5" customHeight="1" x14ac:dyDescent="0.15">
      <c r="A16" s="181"/>
      <c r="B16" s="182"/>
      <c r="C16" s="296"/>
      <c r="D16" s="296"/>
      <c r="E16" s="312" t="str">
        <f>IF(入力!F23="","",入力!F23)</f>
        <v>濱之上</v>
      </c>
      <c r="F16" s="313"/>
      <c r="G16" s="313"/>
      <c r="H16" s="313"/>
      <c r="I16" s="313"/>
      <c r="J16" s="313" t="str">
        <f>IF(入力!K23="","",入力!K23)</f>
        <v>珠梨</v>
      </c>
      <c r="K16" s="313"/>
      <c r="L16" s="313"/>
      <c r="M16" s="313"/>
      <c r="N16" s="314"/>
      <c r="O16" s="296"/>
      <c r="P16" s="296"/>
      <c r="Q16" s="135"/>
      <c r="R16" s="290"/>
      <c r="S16" s="135"/>
      <c r="T16" s="311"/>
      <c r="U16" s="181"/>
      <c r="V16" s="182"/>
      <c r="W16" s="296"/>
      <c r="X16" s="296"/>
      <c r="Y16" s="312" t="str">
        <f>IF(入力!Z23="","",入力!Z23)</f>
        <v>山岸</v>
      </c>
      <c r="Z16" s="313"/>
      <c r="AA16" s="313"/>
      <c r="AB16" s="313"/>
      <c r="AC16" s="313"/>
      <c r="AD16" s="313" t="str">
        <f>IF(入力!AE23="","",入力!AE23)</f>
        <v>美菜</v>
      </c>
      <c r="AE16" s="313"/>
      <c r="AF16" s="313"/>
      <c r="AG16" s="313"/>
      <c r="AH16" s="314"/>
      <c r="AI16" s="296"/>
      <c r="AJ16" s="296"/>
      <c r="AK16" s="135"/>
      <c r="AL16" s="290"/>
      <c r="AM16" s="135"/>
      <c r="AN16" s="311"/>
    </row>
    <row r="17" spans="1:40" ht="18.75" customHeight="1" x14ac:dyDescent="0.15">
      <c r="A17" s="191">
        <v>2</v>
      </c>
      <c r="B17" s="192"/>
      <c r="C17" s="274">
        <f>IF(入力!D24="","",入力!D24)</f>
        <v>2</v>
      </c>
      <c r="D17" s="274"/>
      <c r="E17" s="277" t="str">
        <f>IF(入力!F24="","",入力!F24)</f>
        <v>しぶや</v>
      </c>
      <c r="F17" s="278"/>
      <c r="G17" s="278"/>
      <c r="H17" s="278"/>
      <c r="I17" s="278"/>
      <c r="J17" s="278" t="str">
        <f>IF(入力!K24="","",入力!K24)</f>
        <v>みほ</v>
      </c>
      <c r="K17" s="278"/>
      <c r="L17" s="278"/>
      <c r="M17" s="278"/>
      <c r="N17" s="279"/>
      <c r="O17" s="274">
        <f>IF(入力!P24="","",入力!P24)</f>
        <v>3</v>
      </c>
      <c r="P17" s="274"/>
      <c r="Q17" s="272">
        <f>IF(入力!R24="","",入力!R24)</f>
        <v>167</v>
      </c>
      <c r="R17" s="148"/>
      <c r="S17" s="280" t="str">
        <f>IF(入力!T24="","",入力!T24)</f>
        <v>○</v>
      </c>
      <c r="T17" s="281"/>
      <c r="U17" s="191">
        <v>8</v>
      </c>
      <c r="V17" s="192"/>
      <c r="W17" s="274">
        <f>IF(入力!X24="","",入力!X24)</f>
        <v>8</v>
      </c>
      <c r="X17" s="274"/>
      <c r="Y17" s="277" t="str">
        <f>IF(入力!Z24="","",入力!Z24)</f>
        <v>わかい</v>
      </c>
      <c r="Z17" s="278"/>
      <c r="AA17" s="278"/>
      <c r="AB17" s="278"/>
      <c r="AC17" s="278"/>
      <c r="AD17" s="278" t="str">
        <f>IF(入力!AE24="","",入力!AE24)</f>
        <v>すもも</v>
      </c>
      <c r="AE17" s="278"/>
      <c r="AF17" s="278"/>
      <c r="AG17" s="278"/>
      <c r="AH17" s="279"/>
      <c r="AI17" s="274">
        <f>IF(入力!AJ24="","",入力!AJ24)</f>
        <v>3</v>
      </c>
      <c r="AJ17" s="274"/>
      <c r="AK17" s="272">
        <f>IF(入力!AL24="","",入力!AL24)</f>
        <v>154</v>
      </c>
      <c r="AL17" s="148"/>
      <c r="AM17" s="280" t="str">
        <f>IF(入力!AN24="","",入力!AN24)</f>
        <v>○</v>
      </c>
      <c r="AN17" s="281"/>
    </row>
    <row r="18" spans="1:40" ht="37.5" customHeight="1" x14ac:dyDescent="0.15">
      <c r="A18" s="193"/>
      <c r="B18" s="194"/>
      <c r="C18" s="275"/>
      <c r="D18" s="275"/>
      <c r="E18" s="270" t="str">
        <f>IF(入力!F25="","",入力!F25)</f>
        <v>澁谷</v>
      </c>
      <c r="F18" s="271"/>
      <c r="G18" s="271"/>
      <c r="H18" s="271"/>
      <c r="I18" s="271"/>
      <c r="J18" s="271" t="str">
        <f>IF(入力!K25="","",入力!K25)</f>
        <v>美穂</v>
      </c>
      <c r="K18" s="271"/>
      <c r="L18" s="271"/>
      <c r="M18" s="271"/>
      <c r="N18" s="276"/>
      <c r="O18" s="275"/>
      <c r="P18" s="275"/>
      <c r="Q18" s="135"/>
      <c r="R18" s="290"/>
      <c r="S18" s="286"/>
      <c r="T18" s="287"/>
      <c r="U18" s="193"/>
      <c r="V18" s="194"/>
      <c r="W18" s="275"/>
      <c r="X18" s="275"/>
      <c r="Y18" s="270" t="str">
        <f>IF(入力!Z25="","",入力!Z25)</f>
        <v>若井</v>
      </c>
      <c r="Z18" s="271"/>
      <c r="AA18" s="271"/>
      <c r="AB18" s="271"/>
      <c r="AC18" s="271"/>
      <c r="AD18" s="271" t="str">
        <f>IF(入力!AE25="","",入力!AE25)</f>
        <v>澄桃</v>
      </c>
      <c r="AE18" s="271"/>
      <c r="AF18" s="271"/>
      <c r="AG18" s="271"/>
      <c r="AH18" s="276"/>
      <c r="AI18" s="275"/>
      <c r="AJ18" s="275"/>
      <c r="AK18" s="135"/>
      <c r="AL18" s="290"/>
      <c r="AM18" s="286"/>
      <c r="AN18" s="287"/>
    </row>
    <row r="19" spans="1:40" ht="18.75" customHeight="1" x14ac:dyDescent="0.15">
      <c r="A19" s="181">
        <v>3</v>
      </c>
      <c r="B19" s="182"/>
      <c r="C19" s="274">
        <f>IF(入力!D26="","",入力!D26)</f>
        <v>3</v>
      </c>
      <c r="D19" s="274"/>
      <c r="E19" s="277" t="str">
        <f>IF(入力!F26="","",入力!F26)</f>
        <v>みた</v>
      </c>
      <c r="F19" s="278"/>
      <c r="G19" s="278"/>
      <c r="H19" s="278"/>
      <c r="I19" s="278"/>
      <c r="J19" s="278" t="str">
        <f>IF(入力!K26="","",入力!K26)</f>
        <v>あいら</v>
      </c>
      <c r="K19" s="278"/>
      <c r="L19" s="278"/>
      <c r="M19" s="278"/>
      <c r="N19" s="279"/>
      <c r="O19" s="274">
        <f>IF(入力!P26="","",入力!P26)</f>
        <v>3</v>
      </c>
      <c r="P19" s="274"/>
      <c r="Q19" s="272">
        <f>IF(入力!R26="","",入力!R26)</f>
        <v>169</v>
      </c>
      <c r="R19" s="148"/>
      <c r="S19" s="280" t="str">
        <f>IF(入力!T26="","",入力!T26)</f>
        <v>○</v>
      </c>
      <c r="T19" s="281"/>
      <c r="U19" s="181">
        <v>9</v>
      </c>
      <c r="V19" s="182"/>
      <c r="W19" s="274">
        <f>IF(入力!X26="","",入力!X26)</f>
        <v>9</v>
      </c>
      <c r="X19" s="274"/>
      <c r="Y19" s="277" t="str">
        <f>IF(入力!Z26="","",入力!Z26)</f>
        <v>とみよし</v>
      </c>
      <c r="Z19" s="278"/>
      <c r="AA19" s="278"/>
      <c r="AB19" s="278"/>
      <c r="AC19" s="278"/>
      <c r="AD19" s="278" t="str">
        <f>IF(入力!AE26="","",入力!AE26)</f>
        <v>あすか</v>
      </c>
      <c r="AE19" s="278"/>
      <c r="AF19" s="278"/>
      <c r="AG19" s="278"/>
      <c r="AH19" s="279"/>
      <c r="AI19" s="274">
        <f>IF(入力!AJ26="","",入力!AJ26)</f>
        <v>3</v>
      </c>
      <c r="AJ19" s="274"/>
      <c r="AK19" s="272">
        <f>IF(入力!AL26="","",入力!AL26)</f>
        <v>155</v>
      </c>
      <c r="AL19" s="148"/>
      <c r="AM19" s="280" t="str">
        <f>IF(入力!AN26="","",入力!AN26)</f>
        <v>○</v>
      </c>
      <c r="AN19" s="281"/>
    </row>
    <row r="20" spans="1:40" ht="37.5" customHeight="1" x14ac:dyDescent="0.15">
      <c r="A20" s="181"/>
      <c r="B20" s="182"/>
      <c r="C20" s="275"/>
      <c r="D20" s="275"/>
      <c r="E20" s="270" t="str">
        <f>IF(入力!F27="","",入力!F27)</f>
        <v>三田</v>
      </c>
      <c r="F20" s="271"/>
      <c r="G20" s="271"/>
      <c r="H20" s="271"/>
      <c r="I20" s="271"/>
      <c r="J20" s="271" t="str">
        <f>IF(入力!K27="","",入力!K27)</f>
        <v>愛來</v>
      </c>
      <c r="K20" s="271"/>
      <c r="L20" s="271"/>
      <c r="M20" s="271"/>
      <c r="N20" s="276"/>
      <c r="O20" s="275"/>
      <c r="P20" s="275"/>
      <c r="Q20" s="135"/>
      <c r="R20" s="290"/>
      <c r="S20" s="286"/>
      <c r="T20" s="287"/>
      <c r="U20" s="181"/>
      <c r="V20" s="182"/>
      <c r="W20" s="275"/>
      <c r="X20" s="275"/>
      <c r="Y20" s="270" t="str">
        <f>IF(入力!Z27="","",入力!Z27)</f>
        <v>冨吉</v>
      </c>
      <c r="Z20" s="271"/>
      <c r="AA20" s="271"/>
      <c r="AB20" s="271"/>
      <c r="AC20" s="271"/>
      <c r="AD20" s="271" t="str">
        <f>IF(入力!AE27="","",入力!AE27)</f>
        <v>あすか</v>
      </c>
      <c r="AE20" s="271"/>
      <c r="AF20" s="271"/>
      <c r="AG20" s="271"/>
      <c r="AH20" s="276"/>
      <c r="AI20" s="275"/>
      <c r="AJ20" s="275"/>
      <c r="AK20" s="135"/>
      <c r="AL20" s="290"/>
      <c r="AM20" s="286"/>
      <c r="AN20" s="287"/>
    </row>
    <row r="21" spans="1:40" ht="18.75" customHeight="1" x14ac:dyDescent="0.15">
      <c r="A21" s="191">
        <v>4</v>
      </c>
      <c r="B21" s="192"/>
      <c r="C21" s="274">
        <f>IF(入力!D28="","",入力!D28)</f>
        <v>4</v>
      </c>
      <c r="D21" s="274"/>
      <c r="E21" s="277" t="str">
        <f>IF(入力!F28="","",入力!F28)</f>
        <v>こぶき</v>
      </c>
      <c r="F21" s="278"/>
      <c r="G21" s="278"/>
      <c r="H21" s="278"/>
      <c r="I21" s="278"/>
      <c r="J21" s="278" t="str">
        <f>IF(入力!K28="","",入力!K28)</f>
        <v>るな</v>
      </c>
      <c r="K21" s="278"/>
      <c r="L21" s="278"/>
      <c r="M21" s="278"/>
      <c r="N21" s="279"/>
      <c r="O21" s="274">
        <f>IF(入力!P28="","",入力!P28)</f>
        <v>3</v>
      </c>
      <c r="P21" s="274"/>
      <c r="Q21" s="272">
        <f>IF(入力!R28="","",入力!R28)</f>
        <v>165</v>
      </c>
      <c r="R21" s="148"/>
      <c r="S21" s="280" t="str">
        <f>IF(入力!T28="","",入力!T28)</f>
        <v>○</v>
      </c>
      <c r="T21" s="281"/>
      <c r="U21" s="191">
        <v>10</v>
      </c>
      <c r="V21" s="192"/>
      <c r="W21" s="274">
        <f>IF(入力!X28="","",入力!X28)</f>
        <v>10</v>
      </c>
      <c r="X21" s="274"/>
      <c r="Y21" s="277" t="str">
        <f>IF(入力!Z28="","",入力!Z28)</f>
        <v>あらた</v>
      </c>
      <c r="Z21" s="278"/>
      <c r="AA21" s="278"/>
      <c r="AB21" s="278"/>
      <c r="AC21" s="278"/>
      <c r="AD21" s="278" t="str">
        <f>IF(入力!AE28="","",入力!AE28)</f>
        <v>れじゅ</v>
      </c>
      <c r="AE21" s="278"/>
      <c r="AF21" s="278"/>
      <c r="AG21" s="278"/>
      <c r="AH21" s="279"/>
      <c r="AI21" s="274">
        <f>IF(入力!AJ28="","",入力!AJ28)</f>
        <v>3</v>
      </c>
      <c r="AJ21" s="274"/>
      <c r="AK21" s="272">
        <f>IF(入力!AL28="","",入力!AL28)</f>
        <v>154</v>
      </c>
      <c r="AL21" s="148"/>
      <c r="AM21" s="280" t="str">
        <f>IF(入力!AN28="","",入力!AN28)</f>
        <v>○</v>
      </c>
      <c r="AN21" s="281"/>
    </row>
    <row r="22" spans="1:40" ht="37.5" customHeight="1" x14ac:dyDescent="0.15">
      <c r="A22" s="193"/>
      <c r="B22" s="194"/>
      <c r="C22" s="275"/>
      <c r="D22" s="275"/>
      <c r="E22" s="270" t="str">
        <f>IF(入力!F29="","",入力!F29)</f>
        <v>小吹</v>
      </c>
      <c r="F22" s="271"/>
      <c r="G22" s="271"/>
      <c r="H22" s="271"/>
      <c r="I22" s="271"/>
      <c r="J22" s="271" t="str">
        <f>IF(入力!K29="","",入力!K29)</f>
        <v>瑠称</v>
      </c>
      <c r="K22" s="271"/>
      <c r="L22" s="271"/>
      <c r="M22" s="271"/>
      <c r="N22" s="276"/>
      <c r="O22" s="275"/>
      <c r="P22" s="275"/>
      <c r="Q22" s="135"/>
      <c r="R22" s="290"/>
      <c r="S22" s="286"/>
      <c r="T22" s="287"/>
      <c r="U22" s="193"/>
      <c r="V22" s="194"/>
      <c r="W22" s="275"/>
      <c r="X22" s="275"/>
      <c r="Y22" s="270" t="str">
        <f>IF(入力!Z29="","",入力!Z29)</f>
        <v>荒田</v>
      </c>
      <c r="Z22" s="271"/>
      <c r="AA22" s="271"/>
      <c r="AB22" s="271"/>
      <c r="AC22" s="271"/>
      <c r="AD22" s="271" t="str">
        <f>IF(入力!AE29="","",入力!AE29)</f>
        <v>蓮珠</v>
      </c>
      <c r="AE22" s="271"/>
      <c r="AF22" s="271"/>
      <c r="AG22" s="271"/>
      <c r="AH22" s="276"/>
      <c r="AI22" s="275"/>
      <c r="AJ22" s="275"/>
      <c r="AK22" s="135"/>
      <c r="AL22" s="290"/>
      <c r="AM22" s="286"/>
      <c r="AN22" s="287"/>
    </row>
    <row r="23" spans="1:40" ht="18.75" customHeight="1" x14ac:dyDescent="0.15">
      <c r="A23" s="181">
        <v>5</v>
      </c>
      <c r="B23" s="182"/>
      <c r="C23" s="274">
        <f>IF(入力!D30="","",入力!D30)</f>
        <v>5</v>
      </c>
      <c r="D23" s="274"/>
      <c r="E23" s="277" t="str">
        <f>IF(入力!F30="","",入力!F30)</f>
        <v>こまつ</v>
      </c>
      <c r="F23" s="278"/>
      <c r="G23" s="278"/>
      <c r="H23" s="278"/>
      <c r="I23" s="278"/>
      <c r="J23" s="278" t="str">
        <f>IF(入力!K30="","",入力!K30)</f>
        <v>かりん</v>
      </c>
      <c r="K23" s="278"/>
      <c r="L23" s="278"/>
      <c r="M23" s="278"/>
      <c r="N23" s="279"/>
      <c r="O23" s="274">
        <f>IF(入力!P30="","",入力!P30)</f>
        <v>3</v>
      </c>
      <c r="P23" s="274"/>
      <c r="Q23" s="272">
        <f>IF(入力!R30="","",入力!R30)</f>
        <v>163</v>
      </c>
      <c r="R23" s="148"/>
      <c r="S23" s="280" t="str">
        <f>IF(入力!T30="","",入力!T30)</f>
        <v>○</v>
      </c>
      <c r="T23" s="281"/>
      <c r="U23" s="213">
        <v>11</v>
      </c>
      <c r="V23" s="214"/>
      <c r="W23" s="274">
        <f>IF(入力!X30="","",入力!X30)</f>
        <v>11</v>
      </c>
      <c r="X23" s="274"/>
      <c r="Y23" s="277" t="str">
        <f>IF(入力!Z30="","",入力!Z30)</f>
        <v>なかね</v>
      </c>
      <c r="Z23" s="278"/>
      <c r="AA23" s="278"/>
      <c r="AB23" s="278"/>
      <c r="AC23" s="278"/>
      <c r="AD23" s="278" t="str">
        <f>IF(入力!AE30="","",入力!AE30)</f>
        <v>まお</v>
      </c>
      <c r="AE23" s="278"/>
      <c r="AF23" s="278"/>
      <c r="AG23" s="278"/>
      <c r="AH23" s="279"/>
      <c r="AI23" s="274">
        <f>IF(入力!AJ30="","",入力!AJ30)</f>
        <v>2</v>
      </c>
      <c r="AJ23" s="274"/>
      <c r="AK23" s="272">
        <f>IF(入力!AL30="","",入力!AL30)</f>
        <v>152</v>
      </c>
      <c r="AL23" s="148"/>
      <c r="AM23" s="280" t="str">
        <f>IF(入力!AN30="","",入力!AN30)</f>
        <v>○</v>
      </c>
      <c r="AN23" s="281"/>
    </row>
    <row r="24" spans="1:40" ht="37.5" customHeight="1" x14ac:dyDescent="0.15">
      <c r="A24" s="181"/>
      <c r="B24" s="182"/>
      <c r="C24" s="275"/>
      <c r="D24" s="275"/>
      <c r="E24" s="270" t="str">
        <f>IF(入力!F31="","",入力!F31)</f>
        <v>小松</v>
      </c>
      <c r="F24" s="271"/>
      <c r="G24" s="271"/>
      <c r="H24" s="271"/>
      <c r="I24" s="271"/>
      <c r="J24" s="271" t="str">
        <f>IF(入力!K31="","",入力!K31)</f>
        <v>果琳</v>
      </c>
      <c r="K24" s="271"/>
      <c r="L24" s="271"/>
      <c r="M24" s="271"/>
      <c r="N24" s="276"/>
      <c r="O24" s="275"/>
      <c r="P24" s="275"/>
      <c r="Q24" s="135"/>
      <c r="R24" s="290"/>
      <c r="S24" s="286"/>
      <c r="T24" s="287"/>
      <c r="U24" s="213"/>
      <c r="V24" s="214"/>
      <c r="W24" s="275"/>
      <c r="X24" s="275"/>
      <c r="Y24" s="270" t="str">
        <f>IF(入力!Z31="","",入力!Z31)</f>
        <v>中根</v>
      </c>
      <c r="Z24" s="271"/>
      <c r="AA24" s="271"/>
      <c r="AB24" s="271"/>
      <c r="AC24" s="271"/>
      <c r="AD24" s="271" t="str">
        <f>IF(入力!AE31="","",入力!AE31)</f>
        <v>真央</v>
      </c>
      <c r="AE24" s="271"/>
      <c r="AF24" s="271"/>
      <c r="AG24" s="271"/>
      <c r="AH24" s="276"/>
      <c r="AI24" s="275"/>
      <c r="AJ24" s="275"/>
      <c r="AK24" s="135"/>
      <c r="AL24" s="290"/>
      <c r="AM24" s="286"/>
      <c r="AN24" s="287"/>
    </row>
    <row r="25" spans="1:40" ht="18.75" customHeight="1" x14ac:dyDescent="0.15">
      <c r="A25" s="191">
        <v>6</v>
      </c>
      <c r="B25" s="192"/>
      <c r="C25" s="274">
        <f>IF(入力!D32="","",入力!D32)</f>
        <v>6</v>
      </c>
      <c r="D25" s="274"/>
      <c r="E25" s="277" t="str">
        <f>IF(入力!F32="","",入力!F32)</f>
        <v>あきもと</v>
      </c>
      <c r="F25" s="278"/>
      <c r="G25" s="278"/>
      <c r="H25" s="278"/>
      <c r="I25" s="278"/>
      <c r="J25" s="278" t="str">
        <f>IF(入力!K32="","",入力!K32)</f>
        <v>るな</v>
      </c>
      <c r="K25" s="278"/>
      <c r="L25" s="278"/>
      <c r="M25" s="278"/>
      <c r="N25" s="279"/>
      <c r="O25" s="274">
        <f>IF(入力!P32="","",入力!P32)</f>
        <v>3</v>
      </c>
      <c r="P25" s="274"/>
      <c r="Q25" s="272">
        <f>IF(入力!R32="","",入力!R32)</f>
        <v>160</v>
      </c>
      <c r="R25" s="148"/>
      <c r="S25" s="280" t="str">
        <f>IF(入力!T32="","",入力!T32)</f>
        <v>○</v>
      </c>
      <c r="T25" s="281"/>
      <c r="U25" s="213">
        <v>12</v>
      </c>
      <c r="V25" s="214"/>
      <c r="W25" s="274">
        <f>IF(入力!X32="","",入力!X32)</f>
        <v>12</v>
      </c>
      <c r="X25" s="274"/>
      <c r="Y25" s="277" t="str">
        <f>IF(入力!Z32="","",入力!Z32)</f>
        <v>さとう</v>
      </c>
      <c r="Z25" s="278"/>
      <c r="AA25" s="278"/>
      <c r="AB25" s="278"/>
      <c r="AC25" s="278"/>
      <c r="AD25" s="278" t="str">
        <f>IF(入力!AE32="","",入力!AE32)</f>
        <v>あやめ</v>
      </c>
      <c r="AE25" s="278"/>
      <c r="AF25" s="278"/>
      <c r="AG25" s="278"/>
      <c r="AH25" s="279"/>
      <c r="AI25" s="274">
        <f>IF(入力!AJ32="","",入力!AJ32)</f>
        <v>1</v>
      </c>
      <c r="AJ25" s="274"/>
      <c r="AK25" s="272">
        <f>IF(入力!AL32="","",入力!AL32)</f>
        <v>162</v>
      </c>
      <c r="AL25" s="148"/>
      <c r="AM25" s="280" t="str">
        <f>IF(入力!AN32="","",入力!AN32)</f>
        <v>○</v>
      </c>
      <c r="AN25" s="281"/>
    </row>
    <row r="26" spans="1:40" ht="37.5" customHeight="1" thickBot="1" x14ac:dyDescent="0.2">
      <c r="A26" s="215"/>
      <c r="B26" s="216"/>
      <c r="C26" s="289"/>
      <c r="D26" s="289"/>
      <c r="E26" s="288" t="str">
        <f>IF(入力!F33="","",入力!F33)</f>
        <v>秋元</v>
      </c>
      <c r="F26" s="284"/>
      <c r="G26" s="284"/>
      <c r="H26" s="284"/>
      <c r="I26" s="284"/>
      <c r="J26" s="284" t="str">
        <f>IF(入力!K33="","",入力!K33)</f>
        <v>月奈</v>
      </c>
      <c r="K26" s="284"/>
      <c r="L26" s="284"/>
      <c r="M26" s="284"/>
      <c r="N26" s="285"/>
      <c r="O26" s="289"/>
      <c r="P26" s="289"/>
      <c r="Q26" s="273"/>
      <c r="R26" s="102"/>
      <c r="S26" s="282"/>
      <c r="T26" s="283"/>
      <c r="U26" s="223"/>
      <c r="V26" s="224"/>
      <c r="W26" s="289"/>
      <c r="X26" s="289"/>
      <c r="Y26" s="288" t="str">
        <f>IF(入力!Z33="","",入力!Z33)</f>
        <v>佐藤</v>
      </c>
      <c r="Z26" s="284"/>
      <c r="AA26" s="284"/>
      <c r="AB26" s="284"/>
      <c r="AC26" s="284"/>
      <c r="AD26" s="284" t="str">
        <f>IF(入力!AE33="","",入力!AE33)</f>
        <v>綾芽</v>
      </c>
      <c r="AE26" s="284"/>
      <c r="AF26" s="284"/>
      <c r="AG26" s="284"/>
      <c r="AH26" s="285"/>
      <c r="AI26" s="289"/>
      <c r="AJ26" s="289"/>
      <c r="AK26" s="273"/>
      <c r="AL26" s="102"/>
      <c r="AM26" s="282"/>
      <c r="AN26" s="283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6" t="s">
        <v>603</v>
      </c>
      <c r="B1" s="306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6"/>
      <c r="B2" s="306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4" t="s">
        <v>610</v>
      </c>
      <c r="B4" s="365"/>
      <c r="C4" s="365"/>
      <c r="D4" s="365"/>
      <c r="E4" s="365"/>
      <c r="F4" s="365"/>
      <c r="G4" s="366"/>
      <c r="H4" s="40" t="s">
        <v>611</v>
      </c>
      <c r="I4" s="40" t="s">
        <v>612</v>
      </c>
      <c r="J4" s="370" t="s">
        <v>613</v>
      </c>
      <c r="K4" s="365"/>
      <c r="L4" s="365"/>
      <c r="M4" s="365"/>
      <c r="N4" s="365"/>
      <c r="O4" s="365"/>
      <c r="P4" s="365"/>
      <c r="Q4" s="366"/>
    </row>
    <row r="5" spans="1:41" ht="72" customHeight="1" thickBot="1" x14ac:dyDescent="0.2">
      <c r="A5" s="367" t="str">
        <f>入力!$B$1</f>
        <v>令和４年度　神奈川県中学校バレーボール選手権大会
参加申込書</v>
      </c>
      <c r="B5" s="368"/>
      <c r="C5" s="368"/>
      <c r="D5" s="368"/>
      <c r="E5" s="368"/>
      <c r="F5" s="368"/>
      <c r="G5" s="369"/>
      <c r="H5" s="28"/>
      <c r="I5" s="28" t="str">
        <f>IF(入力!AH16="","",入力!AH16)</f>
        <v/>
      </c>
      <c r="J5" s="371"/>
      <c r="K5" s="372"/>
      <c r="L5" s="372"/>
      <c r="M5" s="372"/>
      <c r="N5" s="372"/>
      <c r="O5" s="372"/>
      <c r="P5" s="372"/>
      <c r="Q5" s="373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3134</v>
      </c>
      <c r="B7" s="31" t="str">
        <f t="shared" ref="B7:C7" si="0">IF($A$8="","",IF($A$9="",B8,B8&amp;"・"&amp;B9))</f>
        <v>相模原市立相武台中学校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0325</v>
      </c>
      <c r="H7" s="31">
        <f t="shared" si="1"/>
        <v>0</v>
      </c>
      <c r="I7" s="31" t="str">
        <f t="shared" si="1"/>
        <v>神奈川県相模原市南区
新磯野５－１－１０</v>
      </c>
      <c r="J7" s="31">
        <f t="shared" si="1"/>
        <v>0</v>
      </c>
      <c r="K7" s="31" t="str">
        <f t="shared" si="1"/>
        <v>042</v>
      </c>
      <c r="L7" s="31" t="str">
        <f t="shared" si="1"/>
        <v>746</v>
      </c>
      <c r="M7" s="31" t="str">
        <f t="shared" si="1"/>
        <v>6201</v>
      </c>
      <c r="N7" s="31" t="str">
        <f t="shared" si="1"/>
        <v>042</v>
      </c>
      <c r="O7" s="31" t="str">
        <f t="shared" si="1"/>
        <v>741</v>
      </c>
      <c r="P7" s="31" t="str">
        <f t="shared" si="1"/>
        <v>7962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3134</v>
      </c>
      <c r="B8" s="32" t="str">
        <f>IF(入力!$F$3="","",入力!$F$3)</f>
        <v>相模原市立相武台中学校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0325</v>
      </c>
      <c r="H8" s="32"/>
      <c r="I8" s="32" t="str">
        <f>IF(入力!$L$5="","",入力!$L$5)</f>
        <v>神奈川県相模原市南区
新磯野５－１－１０</v>
      </c>
      <c r="J8" s="32"/>
      <c r="K8" s="42" t="str">
        <f>IF(入力!$AB$4="","",入力!$AB$4)</f>
        <v>042</v>
      </c>
      <c r="L8" s="42" t="str">
        <f>IF(入力!$AG$4="","",入力!$AG$4)</f>
        <v>746</v>
      </c>
      <c r="M8" s="42" t="str">
        <f>IF(入力!$AL$4="","",入力!$AL$4)</f>
        <v>6201</v>
      </c>
      <c r="N8" s="42" t="str">
        <f>IF(入力!$AB$6="","",入力!$AB$6)</f>
        <v>042</v>
      </c>
      <c r="O8" s="42" t="str">
        <f>IF(入力!$AG$6="","",入力!$AG$6)</f>
        <v>741</v>
      </c>
      <c r="P8" s="42" t="str">
        <f>IF(入力!$AL$6="","",入力!$AL$6)</f>
        <v>7962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6201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福羅</v>
      </c>
      <c r="D16" s="32" t="str">
        <f>IF(入力!$K$13="","",入力!$K$13)</f>
        <v>沙貴</v>
      </c>
      <c r="E16" s="32" t="str">
        <f>IF(入力!$F$12="","",入力!$F$12)</f>
        <v>ふくら</v>
      </c>
      <c r="F16" s="32" t="str">
        <f>IF(入力!$K$12="","",入力!$K$12)</f>
        <v>さき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鈴木</v>
      </c>
      <c r="D17" s="32" t="str">
        <f>IF(入力!$AE$13="","",入力!$AE$13)</f>
        <v>雅人</v>
      </c>
      <c r="E17" s="32" t="str">
        <f>IF(入力!$Z$12="","",入力!$Z$12)</f>
        <v>すずき</v>
      </c>
      <c r="F17" s="32" t="str">
        <f>IF(入力!$AE$12="","",入力!$AE$12)</f>
        <v>まさと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荒井</v>
      </c>
      <c r="D20" s="32" t="str">
        <f>IF(入力!$K$16="","",入力!$K$16)</f>
        <v>七海</v>
      </c>
      <c r="E20" s="32" t="str">
        <f>IF(入力!$F$15="","",入力!$F$15)</f>
        <v>あらい</v>
      </c>
      <c r="F20" s="32" t="str">
        <f>IF(入力!$K$15="","",入力!$K$15)</f>
        <v>ななみ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濱之上</v>
      </c>
      <c r="D24" s="32" t="str">
        <f>IF(入力!$AE$16="","",入力!$AE$16)</f>
        <v>珠梨</v>
      </c>
      <c r="E24" s="32" t="str">
        <f>IF(入力!$Z$15="","",入力!$Z$15)</f>
        <v>はまのうえ</v>
      </c>
      <c r="F24" s="32" t="str">
        <f>IF(入力!$AE$15="","",入力!$AE$15)</f>
        <v>じゅり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濱之上</v>
      </c>
      <c r="D53" s="32" t="str">
        <f>IF(OR(L53&lt;&gt;"○",入力!K23=""),"",入力!K23)</f>
        <v>珠梨</v>
      </c>
      <c r="E53" s="32" t="str">
        <f>IF(OR(L53&lt;&gt;"○",入力!F22=""),"",入力!F22)</f>
        <v>はまのうえ</v>
      </c>
      <c r="F53" s="32" t="str">
        <f>IF(OR(L53&lt;&gt;"○",入力!K22=""),"",入力!K22)</f>
        <v>じゅり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澁谷</v>
      </c>
      <c r="D54" s="32" t="str">
        <f>IF(OR(L54&lt;&gt;"○",入力!K25=""),"",入力!K25)</f>
        <v>美穂</v>
      </c>
      <c r="E54" s="32" t="str">
        <f>IF(OR(L54&lt;&gt;"○",入力!F24=""),"",入力!F24)</f>
        <v>しぶや</v>
      </c>
      <c r="F54" s="32" t="str">
        <f>IF(OR(L54&lt;&gt;"○",入力!K24=""),"",入力!K24)</f>
        <v>みほ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三田</v>
      </c>
      <c r="D55" s="32" t="str">
        <f>IF(OR(L55&lt;&gt;"○",入力!K27=""),"",入力!K27)</f>
        <v>愛來</v>
      </c>
      <c r="E55" s="32" t="str">
        <f>IF(OR(L55&lt;&gt;"○",入力!F26=""),"",入力!F26)</f>
        <v>みた</v>
      </c>
      <c r="F55" s="32" t="str">
        <f>IF(OR(L55&lt;&gt;"○",入力!K26=""),"",入力!K26)</f>
        <v>あいら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小吹</v>
      </c>
      <c r="D56" s="32" t="str">
        <f>IF(OR(L56&lt;&gt;"○",入力!K29=""),"",入力!K29)</f>
        <v>瑠称</v>
      </c>
      <c r="E56" s="32" t="str">
        <f>IF(OR(L56&lt;&gt;"○",入力!F28=""),"",入力!F28)</f>
        <v>こぶき</v>
      </c>
      <c r="F56" s="32" t="str">
        <f>IF(OR(L56&lt;&gt;"○",入力!K28=""),"",入力!K28)</f>
        <v>るな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小松</v>
      </c>
      <c r="D57" s="32" t="str">
        <f>IF(OR(L57&lt;&gt;"○",入力!K31=""),"",入力!K31)</f>
        <v>果琳</v>
      </c>
      <c r="E57" s="32" t="str">
        <f>IF(OR(L57&lt;&gt;"○",入力!F30=""),"",入力!F30)</f>
        <v>こまつ</v>
      </c>
      <c r="F57" s="32" t="str">
        <f>IF(OR(L57&lt;&gt;"○",入力!K30=""),"",入力!K30)</f>
        <v>かりん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秋元</v>
      </c>
      <c r="D58" s="32" t="str">
        <f>IF(OR(L58&lt;&gt;"○",入力!K33=""),"",入力!K33)</f>
        <v>月奈</v>
      </c>
      <c r="E58" s="32" t="str">
        <f>IF(OR(L58&lt;&gt;"○",入力!F32=""),"",入力!F32)</f>
        <v>あきもと</v>
      </c>
      <c r="F58" s="32" t="str">
        <f>IF(OR(L58&lt;&gt;"○",入力!K32=""),"",入力!K32)</f>
        <v>るな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山岸</v>
      </c>
      <c r="D59" s="32" t="str">
        <f>IF(OR(L59&lt;&gt;"○",入力!AE23=""),"",入力!AE23)</f>
        <v>美菜</v>
      </c>
      <c r="E59" s="32" t="str">
        <f>IF(OR(L59&lt;&gt;"○",入力!Z22=""),"",入力!Z22)</f>
        <v>やまぎし</v>
      </c>
      <c r="F59" s="32" t="str">
        <f>IF(OR(L59&lt;&gt;"○",入力!AE22=""),"",入力!AE22)</f>
        <v>みな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若井</v>
      </c>
      <c r="D60" s="32" t="str">
        <f>IF(OR(L60&lt;&gt;"○",入力!AE25=""),"",入力!AE25)</f>
        <v>澄桃</v>
      </c>
      <c r="E60" s="32" t="str">
        <f>IF(OR(L60&lt;&gt;"○",入力!Z24=""),"",入力!Z24)</f>
        <v>わかい</v>
      </c>
      <c r="F60" s="32" t="str">
        <f>IF(OR(L60&lt;&gt;"○",入力!AE24=""),"",入力!AE24)</f>
        <v>すもも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冨吉</v>
      </c>
      <c r="D61" s="32" t="str">
        <f>IF(OR(L61&lt;&gt;"○",入力!AE27=""),"",入力!AE27)</f>
        <v>あすか</v>
      </c>
      <c r="E61" s="32" t="str">
        <f>IF(OR(L61&lt;&gt;"○",入力!Z26=""),"",入力!Z26)</f>
        <v>とみよし</v>
      </c>
      <c r="F61" s="32" t="str">
        <f>IF(OR(L61&lt;&gt;"○",入力!AE26=""),"",入力!AE26)</f>
        <v>あすか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荒田</v>
      </c>
      <c r="D62" s="32" t="str">
        <f>IF(OR(L62&lt;&gt;"○",入力!AE29=""),"",入力!AE29)</f>
        <v>蓮珠</v>
      </c>
      <c r="E62" s="32" t="str">
        <f>IF(OR(L62&lt;&gt;"○",入力!Z28=""),"",入力!Z28)</f>
        <v>あらた</v>
      </c>
      <c r="F62" s="32" t="str">
        <f>IF(OR(L62&lt;&gt;"○",入力!AE28=""),"",入力!AE28)</f>
        <v>れじゅ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中根</v>
      </c>
      <c r="D63" s="32" t="str">
        <f>IF(OR(L63&lt;&gt;"○",入力!AE31=""),"",入力!AE31)</f>
        <v>真央</v>
      </c>
      <c r="E63" s="32" t="str">
        <f>IF(OR(L63&lt;&gt;"○",入力!Z30=""),"",入力!Z30)</f>
        <v>なかね</v>
      </c>
      <c r="F63" s="32" t="str">
        <f>IF(OR(L63&lt;&gt;"○",入力!AE30=""),"",入力!AE30)</f>
        <v>まお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佐藤</v>
      </c>
      <c r="D64" s="32" t="str">
        <f>IF(OR(L64&lt;&gt;"○",入力!AE33=""),"",入力!AE33)</f>
        <v>綾芽</v>
      </c>
      <c r="E64" s="32" t="str">
        <f>IF(OR(L64&lt;&gt;"○",入力!Z32=""),"",入力!Z32)</f>
        <v>さとう</v>
      </c>
      <c r="F64" s="32" t="str">
        <f>IF(OR(L64&lt;&gt;"○",入力!AE32=""),"",入力!AE32)</f>
        <v>あやめ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2022-05-06T12:49:16Z</dcterms:modified>
</cp:coreProperties>
</file>