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36045\Desktop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<sst xmlns="http://schemas.openxmlformats.org/spreadsheetml/2006/main" count="1474" uniqueCount="741">
  <si>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</si>
  <si>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</si>
  <si>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</si>
  <si>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</si>
  <si>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</si>
  <si>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</si>
  <si>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</si>
  <si>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</si>
  <si>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</si>
  <si>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</si>
  <si>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</si>
  <si>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</si>
  <si>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</si>
  <si>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</si>
  <si>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</si>
  <si>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</si>
  <si>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</si>
  <si>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</si>
  <si>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</si>
  <si>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</si>
  <si>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</si>
  <si>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</si>
  <si>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</si>
  <si>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</si>
  <si>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</si>
  <si>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</si>
  <si>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</si>
  <si>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</si>
  <si>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</si>
  <si>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</si>
  <si>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</si>
  <si>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</si>
  <si>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</si>
  <si>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</si>
  <si>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</si>
  <si>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</si>
  <si>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</si>
  <si>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</si>
  <si>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</si>
  <si>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</si>
  <si>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</si>
  <si>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</si>
  <si>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</si>
  <si>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</si>
  <si>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</si>
  <si>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</si>
  <si>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</si>
  <si>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</si>
  <si>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</si>
  <si>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</si>
  <si>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</si>
  <si>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</si>
  <si>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</si>
  <si>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</si>
  <si>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</si>
  <si>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</si>
  <si>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</si>
  <si>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</si>
  <si>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</si>
  <si>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</si>
  <si>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</si>
  <si>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</si>
  <si>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</si>
  <si>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</si>
  <si>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</si>
  <si>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</si>
  <si>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</si>
  <si>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</si>
  <si>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</si>
  <si>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</si>
  <si>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</si>
  <si>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</si>
  <si>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</si>
  <si>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</si>
  <si>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</si>
  <si>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</si>
  <si>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</si>
  <si>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</si>
  <si>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</si>
  <si>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</si>
  <si>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</si>
  <si>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</si>
  <si>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</si>
  <si>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</si>
  <si>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</si>
  <si>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</si>
  <si>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</si>
  <si>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</si>
  <si>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</si>
  <si>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</si>
  <si>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</si>
  <si>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</si>
  <si>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</si>
  <si>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</si>
  <si>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</si>
  <si>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</si>
  <si>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</si>
  <si>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</si>
  <si>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</si>
  <si>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</si>
  <si>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</si>
  <si>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</si>
  <si>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</si>
  <si>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</si>
  <si>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</si>
  <si>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</si>
  <si>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</si>
  <si>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</si>
  <si>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</si>
  <si>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</si>
  <si>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</si>
  <si>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</si>
  <si>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</si>
  <si>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</si>
  <si>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</si>
  <si>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</si>
  <si>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</si>
  <si>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</si>
  <si>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</si>
  <si>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</si>
  <si>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</si>
  <si>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</si>
  <si>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</si>
  <si>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</si>
  <si>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</si>
  <si>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</si>
  <si>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</si>
  <si>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</si>
  <si>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</si>
  <si>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</si>
  <si>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</si>
  <si>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</si>
  <si>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</si>
  <si>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</si>
  <si>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</si>
  <si>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</si>
  <si>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</si>
  <si>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</si>
  <si>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</si>
  <si>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</si>
  <si>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</si>
  <si>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</si>
  <si>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</si>
  <si>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</si>
  <si>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</si>
  <si>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</si>
  <si>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</si>
  <si>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</si>
  <si>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</si>
  <si>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</si>
  <si>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</si>
  <si>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</si>
  <si>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</si>
  <si>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</si>
  <si>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</si>
  <si>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</si>
  <si>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</si>
  <si>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</si>
  <si>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</si>
  <si>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</si>
  <si>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</si>
  <si>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</si>
  <si>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</si>
  <si>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</si>
  <si>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</si>
  <si>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</si>
  <si>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</si>
  <si>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</si>
  <si>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</si>
  <si>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</si>
  <si>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</si>
  <si>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</si>
  <si>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</si>
  <si>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</si>
  <si>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</si>
  <si>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</si>
  <si>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</si>
  <si>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</si>
  <si>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</si>
  <si>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</si>
  <si>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</si>
  <si>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</si>
  <si>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</si>
  <si>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</si>
  <si>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</si>
  <si>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</si>
  <si>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</si>
  <si>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</si>
  <si>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</si>
  <si>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</si>
  <si>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</si>
  <si>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</si>
  <si>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</si>
  <si>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</si>
  <si>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</si>
  <si>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</si>
  <si>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</si>
  <si>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</si>
  <si>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</si>
  <si>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</si>
  <si>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</si>
  <si>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</si>
  <si>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</si>
  <si>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</si>
  <si>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</si>
  <si>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</si>
  <si>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</si>
  <si>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</si>
  <si>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</si>
  <si>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</si>
  <si>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</si>
  <si>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</si>
  <si>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</si>
  <si>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</si>
  <si>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</si>
  <si>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</si>
  <si>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</si>
  <si>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</si>
  <si>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</si>
  <si>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</si>
  <si>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</si>
  <si>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</si>
  <si>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</si>
  <si>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</si>
  <si>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</si>
  <si>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</si>
  <si>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</si>
  <si>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</si>
  <si>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</si>
  <si>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</si>
  <si>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</si>
  <si>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</si>
  <si>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</si>
  <si>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</si>
  <si>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</si>
  <si>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</si>
  <si>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</si>
  <si>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</si>
  <si>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</si>
  <si>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</si>
  <si>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</si>
  <si>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</si>
  <si>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</si>
  <si>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</si>
  <si>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</si>
  <si>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</si>
  <si>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</si>
  <si>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</si>
  <si>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</si>
  <si>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</si>
  <si>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</si>
  <si>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</si>
  <si>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</si>
  <si>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</si>
  <si>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</si>
  <si>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</si>
  <si>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</si>
  <si>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</si>
  <si>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</si>
  <si>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</si>
  <si>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</si>
  <si>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</si>
  <si>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</si>
  <si>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</si>
  <si>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</si>
  <si>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</si>
  <si>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</si>
  <si>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</si>
  <si>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</si>
  <si>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</si>
  <si>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</si>
  <si>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</si>
  <si>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</si>
  <si>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</si>
  <si>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</si>
  <si>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</si>
  <si>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</si>
  <si>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</si>
  <si>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</si>
  <si>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</si>
  <si>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</si>
  <si>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</si>
  <si>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</si>
  <si>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</si>
  <si>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</si>
  <si>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</si>
  <si>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</si>
  <si>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</si>
  <si>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</si>
  <si>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</si>
  <si>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</si>
  <si>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</si>
  <si>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</si>
  <si>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</si>
  <si>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</si>
  <si>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</si>
  <si>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</si>
  <si>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</si>
  <si>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</si>
  <si>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</si>
  <si>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</si>
  <si>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</si>
  <si>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</si>
  <si>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</si>
  <si>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</si>
  <si>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</si>
  <si>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</si>
  <si>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</si>
  <si>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</si>
  <si>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</si>
  <si>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</si>
  <si>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</si>
  <si>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</si>
  <si>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</si>
  <si>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</si>
  <si>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</si>
  <si>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</si>
  <si>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</si>
  <si>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</si>
  <si>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</si>
  <si>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</si>
  <si>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</si>
  <si>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</si>
  <si>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</si>
  <si>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</si>
  <si>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</si>
  <si>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</si>
  <si>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</si>
  <si>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</si>
  <si>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</si>
  <si>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</si>
  <si>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</si>
  <si>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</si>
  <si>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</si>
  <si>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</si>
  <si>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</si>
  <si>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</si>
  <si>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</si>
  <si>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</si>
  <si>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</si>
  <si>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</si>
  <si>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</si>
  <si>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</si>
  <si>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</si>
  <si>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</si>
  <si>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</si>
  <si>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</si>
  <si>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</si>
  <si>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</si>
  <si>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</si>
  <si>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</si>
  <si>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</si>
  <si>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</si>
  <si>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</si>
  <si>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</si>
  <si>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</si>
  <si>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</si>
  <si>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</si>
  <si>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</si>
  <si>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</si>
  <si>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</si>
  <si>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</si>
  <si>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</si>
  <si>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</si>
  <si>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</si>
  <si>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</si>
  <si>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</si>
  <si>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</si>
  <si>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</si>
  <si>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</si>
  <si>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</si>
  <si>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</si>
  <si>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</si>
  <si>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</si>
  <si>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</si>
  <si>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</si>
  <si>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</si>
  <si>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</si>
  <si>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</si>
  <si>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</si>
  <si>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</si>
  <si>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</si>
  <si>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</si>
  <si>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</si>
  <si>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</si>
  <si>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</si>
  <si>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</si>
  <si>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</si>
  <si>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</si>
  <si>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</si>
  <si>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</si>
  <si>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</si>
  <si>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</si>
  <si>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</si>
  <si>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</si>
  <si>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</si>
  <si>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</si>
  <si>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</si>
  <si>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</si>
  <si>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</si>
  <si>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</si>
  <si>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</si>
  <si>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</si>
  <si>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</si>
  <si>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</si>
  <si>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</si>
  <si>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</si>
  <si>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</si>
  <si>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</si>
  <si>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</si>
  <si>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</si>
  <si>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</si>
  <si>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</si>
  <si>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</si>
  <si>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</si>
  <si>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</si>
  <si>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</si>
  <si>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</si>
  <si>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</si>
  <si>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</si>
  <si>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</si>
  <si>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</si>
  <si>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</si>
  <si>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</si>
  <si>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</si>
  <si>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</si>
  <si>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</si>
  <si>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</si>
  <si>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</si>
  <si>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</si>
  <si>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</si>
  <si>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</si>
  <si>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</si>
  <si>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</si>
  <si>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</si>
  <si>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</si>
  <si>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</si>
  <si>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</si>
  <si>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</si>
  <si>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</si>
  <si>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</si>
  <si>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</si>
  <si>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</si>
  <si>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</si>
  <si>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</si>
  <si>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</si>
  <si>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</si>
  <si>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</si>
  <si>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</si>
  <si>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</si>
  <si>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</si>
  <si>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</si>
  <si>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</si>
  <si>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</si>
  <si>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</si>
  <si>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</si>
  <si>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</si>
  <si>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</si>
  <si>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</si>
  <si>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</si>
  <si>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</si>
  <si>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</si>
  <si>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</si>
  <si>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</si>
  <si>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</si>
  <si>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</si>
  <si>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</si>
  <si>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</si>
  <si>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</si>
  <si>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</si>
  <si>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</si>
  <si>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</si>
  <si>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</si>
  <si>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</si>
  <si>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</si>
  <si>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</si>
  <si>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</si>
  <si>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</si>
  <si>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</si>
  <si>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</si>
  <si>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</si>
  <si>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</si>
  <si>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</si>
  <si>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</si>
  <si>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</si>
  <si>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</si>
  <si>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</si>
  <si>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</si>
  <si>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</si>
  <si>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</si>
  <si>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</si>
  <si>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</si>
  <si>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</si>
  <si>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</si>
  <si>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</si>
  <si>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</si>
  <si>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</si>
  <si>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</si>
  <si>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</si>
  <si>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</si>
  <si>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</si>
  <si>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</si>
  <si>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</si>
  <si>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</si>
  <si>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</si>
  <si>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</si>
  <si>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</si>
  <si>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</si>
  <si>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</si>
  <si>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</si>
  <si>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</si>
  <si>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</si>
  <si>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</si>
  <si>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</si>
  <si>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</si>
  <si>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</si>
  <si>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</si>
  <si>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</si>
  <si>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</si>
  <si>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</si>
  <si>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</si>
  <si>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</si>
  <si>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</si>
  <si>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</si>
  <si>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</si>
  <si>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</si>
  <si>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</si>
  <si>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</si>
  <si>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</si>
  <si>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</si>
  <si>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</si>
  <si>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</si>
  <si>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</si>
  <si>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</si>
  <si>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</si>
  <si>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</si>
  <si>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</si>
  <si>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</si>
  <si>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</si>
  <si>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</si>
  <si>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</si>
  <si>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</si>
  <si>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</si>
  <si>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</si>
  <si>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</si>
  <si>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</si>
  <si>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</si>
  <si>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</si>
  <si>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</si>
  <si>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</si>
  <si>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</si>
  <si>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</si>
  <si>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</si>
  <si>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</si>
  <si>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</si>
  <si>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</si>
  <si>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</si>
  <si>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</si>
  <si>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</si>
  <si>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</si>
  <si>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</si>
  <si>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</si>
  <si>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</si>
  <si>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</si>
  <si>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</si>
  <si>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</si>
  <si>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</si>
  <si>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</si>
  <si>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</si>
  <si>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</si>
  <si>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</si>
  <si>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</si>
  <si>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</si>
  <si>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</si>
  <si>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</si>
  <si>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</si>
  <si>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</si>
  <si>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</si>
  <si>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</si>
  <si>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</si>
  <si>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</si>
  <si>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</si>
  <si>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</si>
  <si>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</si>
  <si>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</si>
  <si>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</si>
  <si>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</si>
  <si>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</si>
  <si>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</si>
  <si>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</si>
  <si>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</si>
  <si>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</si>
  <si>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</si>
  <si>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</si>
  <si>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</si>
  <si>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</si>
  <si>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</si>
  <si>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</si>
  <si>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</si>
  <si>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</si>
  <si>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</si>
  <si>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</si>
  <si>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</si>
  <si>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</si>
  <si>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</si>
  <si>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</si>
  <si>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</si>
  <si>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</si>
  <si>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</si>
  <si>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</si>
  <si>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</si>
  <si>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</si>
  <si>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</si>
  <si>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</si>
  <si>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</si>
  <si>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</si>
  <si>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</si>
  <si>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</si>
  <si>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</si>
  <si>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</si>
  <si>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</si>
  <si>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</si>
  <si>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</si>
  <si>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</si>
  <si>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</si>
  <si>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</si>
  <si>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</si>
  <si>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</si>
  <si>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</si>
  <si>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</si>
  <si>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</si>
  <si>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</si>
  <si>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</si>
  <si>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</si>
  <si>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</si>
  <si>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</si>
  <si>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</si>
  <si>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</si>
  <si>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</si>
  <si>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</si>
  <si>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</si>
  <si>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</si>
  <si>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</si>
  <si>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</si>
  <si>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</si>
  <si>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</si>
  <si>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</si>
  <si>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</si>
  <si>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</si>
  <si>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</si>
  <si>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</si>
  <si>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</si>
  <si>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</si>
  <si>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</si>
  <si>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</si>
  <si>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</si>
  <si>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</si>
  <si>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</si>
  <si>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</si>
  <si>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</si>
  <si>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</si>
  <si>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</si>
  <si>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</si>
  <si>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</si>
  <si>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</si>
  <si>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</si>
  <si>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</si>
  <si>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</si>
  <si>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</si>
  <si>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</si>
  <si>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</si>
  <si>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</si>
  <si>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</si>
  <si>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</si>
  <si>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</si>
  <si>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</si>
  <si>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</si>
  <si>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</si>
  <si>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</si>
  <si>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</si>
  <si>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</si>
  <si>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</si>
  <si>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</si>
  <si>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</si>
  <si>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</si>
  <si>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</si>
  <si>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</si>
  <si>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</si>
  <si>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</si>
  <si>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</si>
  <si>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</si>
  <si>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</si>
  <si>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</si>
  <si>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</si>
  <si>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０４６</t>
    <phoneticPr fontId="2"/>
  </si>
  <si>
    <t>848</t>
    <phoneticPr fontId="2"/>
  </si>
  <si>
    <t>3054</t>
    <phoneticPr fontId="2"/>
  </si>
  <si>
    <t>239</t>
    <phoneticPr fontId="2"/>
  </si>
  <si>
    <t>0844</t>
    <phoneticPr fontId="2"/>
  </si>
  <si>
    <t>横須賀市 岩戸5-6-3</t>
    <rPh sb="0" eb="4">
      <t>ヨコスカシ</t>
    </rPh>
    <rPh sb="5" eb="7">
      <t>イワト</t>
    </rPh>
    <phoneticPr fontId="2"/>
  </si>
  <si>
    <t>3174</t>
    <phoneticPr fontId="2"/>
  </si>
  <si>
    <t>相澤</t>
    <rPh sb="0" eb="2">
      <t>アイザワ</t>
    </rPh>
    <phoneticPr fontId="2"/>
  </si>
  <si>
    <t>悠太</t>
    <rPh sb="0" eb="2">
      <t>ユウタ</t>
    </rPh>
    <phoneticPr fontId="2"/>
  </si>
  <si>
    <t>あいざわ</t>
    <phoneticPr fontId="2"/>
  </si>
  <si>
    <t>ゆうた</t>
    <phoneticPr fontId="2"/>
  </si>
  <si>
    <t>大島</t>
    <rPh sb="0" eb="2">
      <t>オオシマ</t>
    </rPh>
    <phoneticPr fontId="2"/>
  </si>
  <si>
    <t>恵子</t>
    <rPh sb="0" eb="2">
      <t>ケイコ</t>
    </rPh>
    <phoneticPr fontId="2"/>
  </si>
  <si>
    <t>おおしま</t>
    <phoneticPr fontId="2"/>
  </si>
  <si>
    <t>けいこ</t>
    <phoneticPr fontId="2"/>
  </si>
  <si>
    <t>廣川</t>
    <rPh sb="0" eb="2">
      <t>ヒロカワ</t>
    </rPh>
    <phoneticPr fontId="2"/>
  </si>
  <si>
    <t>未来</t>
    <rPh sb="0" eb="2">
      <t>ミライ</t>
    </rPh>
    <phoneticPr fontId="2"/>
  </si>
  <si>
    <t>ひろかわ</t>
    <phoneticPr fontId="2"/>
  </si>
  <si>
    <t>みき</t>
    <phoneticPr fontId="2"/>
  </si>
  <si>
    <t>髙橋</t>
    <rPh sb="0" eb="2">
      <t>タカハシ</t>
    </rPh>
    <phoneticPr fontId="2"/>
  </si>
  <si>
    <t>優衣</t>
    <rPh sb="0" eb="2">
      <t>ユイ</t>
    </rPh>
    <phoneticPr fontId="2"/>
  </si>
  <si>
    <t>たかはし</t>
    <phoneticPr fontId="2"/>
  </si>
  <si>
    <t>ゆい</t>
    <phoneticPr fontId="2"/>
  </si>
  <si>
    <t>大塚</t>
    <rPh sb="0" eb="2">
      <t>オオツカ</t>
    </rPh>
    <phoneticPr fontId="2"/>
  </si>
  <si>
    <t>さくら</t>
    <phoneticPr fontId="2"/>
  </si>
  <si>
    <t>おおつか</t>
    <phoneticPr fontId="2"/>
  </si>
  <si>
    <t>鈴木</t>
    <rPh sb="0" eb="2">
      <t>スズキ</t>
    </rPh>
    <phoneticPr fontId="2"/>
  </si>
  <si>
    <t>美紅</t>
    <rPh sb="0" eb="2">
      <t>ミク</t>
    </rPh>
    <phoneticPr fontId="2"/>
  </si>
  <si>
    <t>すずき</t>
    <phoneticPr fontId="2"/>
  </si>
  <si>
    <t>みく</t>
    <phoneticPr fontId="2"/>
  </si>
  <si>
    <t>羽染</t>
    <rPh sb="0" eb="2">
      <t>ハソメ</t>
    </rPh>
    <phoneticPr fontId="2"/>
  </si>
  <si>
    <t>美月</t>
    <rPh sb="0" eb="2">
      <t>ミヅキ</t>
    </rPh>
    <phoneticPr fontId="2"/>
  </si>
  <si>
    <t>はそめ</t>
    <phoneticPr fontId="2"/>
  </si>
  <si>
    <t>みづき</t>
    <phoneticPr fontId="2"/>
  </si>
  <si>
    <t>杉谷</t>
    <rPh sb="0" eb="2">
      <t>スギタニ</t>
    </rPh>
    <phoneticPr fontId="2"/>
  </si>
  <si>
    <t>琴祢</t>
    <rPh sb="0" eb="1">
      <t>コト</t>
    </rPh>
    <rPh sb="1" eb="2">
      <t>ネ</t>
    </rPh>
    <phoneticPr fontId="2"/>
  </si>
  <si>
    <t>すぎたに</t>
    <phoneticPr fontId="2"/>
  </si>
  <si>
    <t>ことね</t>
    <phoneticPr fontId="2"/>
  </si>
  <si>
    <t>吉田</t>
    <rPh sb="0" eb="2">
      <t>ヨシダ</t>
    </rPh>
    <phoneticPr fontId="2"/>
  </si>
  <si>
    <t>杏</t>
    <rPh sb="0" eb="1">
      <t>アン</t>
    </rPh>
    <phoneticPr fontId="2"/>
  </si>
  <si>
    <t>よしだ</t>
    <phoneticPr fontId="2"/>
  </si>
  <si>
    <t>あん</t>
    <phoneticPr fontId="2"/>
  </si>
  <si>
    <t>福島</t>
    <rPh sb="0" eb="2">
      <t>フクシマ</t>
    </rPh>
    <phoneticPr fontId="2"/>
  </si>
  <si>
    <t>天和</t>
    <rPh sb="0" eb="2">
      <t>テンワ</t>
    </rPh>
    <phoneticPr fontId="2"/>
  </si>
  <si>
    <t>ふくしま</t>
    <phoneticPr fontId="2"/>
  </si>
  <si>
    <t>てんわ</t>
    <phoneticPr fontId="2"/>
  </si>
  <si>
    <t>仲亀 啓行</t>
    <rPh sb="0" eb="2">
      <t>ナカガメ</t>
    </rPh>
    <rPh sb="3" eb="5">
      <t>ヒロユキ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</si>
</sst>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N25" zoomScale="70" zoomScaleNormal="100" zoomScaleSheetLayoutView="70" workbookViewId="0">
      <selection activeCell="AI38" sqref="AI38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03" t="s">
        <v>684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.1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/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/>
      <c r="C40" s="65"/>
      <c r="D40" s="65"/>
      <c r="E40" s="65"/>
      <c r="F40" s="66" t="s">
        <v>686</v>
      </c>
      <c r="G40" s="66"/>
      <c r="H40" s="65"/>
      <c r="I40" s="65"/>
      <c r="J40" s="66" t="s">
        <v>687</v>
      </c>
      <c r="K40" s="66"/>
      <c r="L40" s="65"/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59" t="s">
        <v>690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/>
    <row r="44" spans="1:43" ht="24" customHeight="1">
      <c r="A44" s="56" t="s">
        <v>693</v>
      </c>
      <c r="B44" s="59" t="s">
        <v>690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Z25" sqref="Z25:AD2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03" t="str">
        <f>入力見本!B1</f>
        <v>令和３年度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2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4105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横須賀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横須賀市立岩戸中学校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04"/>
      <c r="B6" s="81"/>
      <c r="C6" s="82"/>
      <c r="D6" s="82"/>
      <c r="E6" s="102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695</v>
      </c>
      <c r="AH6" s="127"/>
      <c r="AI6" s="127"/>
      <c r="AJ6" s="127"/>
      <c r="AK6" s="25" t="s">
        <v>586</v>
      </c>
      <c r="AL6" s="127" t="s">
        <v>700</v>
      </c>
      <c r="AM6" s="127"/>
      <c r="AN6" s="127"/>
      <c r="AO6" s="128"/>
    </row>
    <row r="7" spans="1:41" s="2" customFormat="1" ht="25.1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>
      <c r="B12" s="67" t="s">
        <v>682</v>
      </c>
      <c r="C12" s="68"/>
      <c r="D12" s="68"/>
      <c r="E12" s="69"/>
      <c r="F12" s="70" t="s">
        <v>703</v>
      </c>
      <c r="G12" s="71"/>
      <c r="H12" s="71"/>
      <c r="I12" s="71"/>
      <c r="J12" s="71"/>
      <c r="K12" s="71" t="s">
        <v>704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707</v>
      </c>
      <c r="AA12" s="71"/>
      <c r="AB12" s="71"/>
      <c r="AC12" s="71"/>
      <c r="AD12" s="71"/>
      <c r="AE12" s="71" t="s">
        <v>708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 t="s">
        <v>701</v>
      </c>
      <c r="G13" s="84"/>
      <c r="H13" s="84"/>
      <c r="I13" s="84"/>
      <c r="J13" s="85"/>
      <c r="K13" s="84" t="s">
        <v>702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705</v>
      </c>
      <c r="AA13" s="84"/>
      <c r="AB13" s="84"/>
      <c r="AC13" s="84"/>
      <c r="AD13" s="85"/>
      <c r="AE13" s="84" t="s">
        <v>706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682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711</v>
      </c>
      <c r="AA15" s="71"/>
      <c r="AB15" s="71"/>
      <c r="AC15" s="71"/>
      <c r="AD15" s="71"/>
      <c r="AE15" s="71" t="s">
        <v>712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709</v>
      </c>
      <c r="AA16" s="84"/>
      <c r="AB16" s="84"/>
      <c r="AC16" s="84"/>
      <c r="AD16" s="85"/>
      <c r="AE16" s="84" t="s">
        <v>710</v>
      </c>
      <c r="AF16" s="84"/>
      <c r="AG16" s="84"/>
      <c r="AH16" s="84"/>
      <c r="AI16" s="93"/>
      <c r="AJ16" s="95">
        <v>7</v>
      </c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>
      <c r="B22" s="179">
        <v>1</v>
      </c>
      <c r="C22" s="180"/>
      <c r="D22" s="183">
        <v>1</v>
      </c>
      <c r="E22" s="183"/>
      <c r="F22" s="185" t="s">
        <v>711</v>
      </c>
      <c r="G22" s="186"/>
      <c r="H22" s="186"/>
      <c r="I22" s="186"/>
      <c r="J22" s="186"/>
      <c r="K22" s="186" t="s">
        <v>712</v>
      </c>
      <c r="L22" s="186"/>
      <c r="M22" s="186"/>
      <c r="N22" s="186"/>
      <c r="O22" s="187"/>
      <c r="P22" s="183">
        <v>3</v>
      </c>
      <c r="Q22" s="183"/>
      <c r="R22" s="188">
        <v>156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734</v>
      </c>
      <c r="AA22" s="186"/>
      <c r="AB22" s="186"/>
      <c r="AC22" s="186"/>
      <c r="AD22" s="186"/>
      <c r="AE22" s="186" t="s">
        <v>735</v>
      </c>
      <c r="AF22" s="186"/>
      <c r="AG22" s="186"/>
      <c r="AH22" s="186"/>
      <c r="AI22" s="187"/>
      <c r="AJ22" s="183">
        <v>1</v>
      </c>
      <c r="AK22" s="183"/>
      <c r="AL22" s="188">
        <v>161</v>
      </c>
      <c r="AM22" s="189"/>
      <c r="AN22" s="244" t="s">
        <v>596</v>
      </c>
      <c r="AO22" s="245"/>
    </row>
    <row r="23" spans="2:41" ht="30" customHeight="1">
      <c r="B23" s="181"/>
      <c r="C23" s="182"/>
      <c r="D23" s="184"/>
      <c r="E23" s="184"/>
      <c r="F23" s="203" t="s">
        <v>709</v>
      </c>
      <c r="G23" s="204"/>
      <c r="H23" s="204"/>
      <c r="I23" s="204"/>
      <c r="J23" s="204"/>
      <c r="K23" s="204" t="s">
        <v>710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732</v>
      </c>
      <c r="AA23" s="204"/>
      <c r="AB23" s="204"/>
      <c r="AC23" s="204"/>
      <c r="AD23" s="204"/>
      <c r="AE23" s="204" t="s">
        <v>733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>
      <c r="B24" s="191">
        <v>2</v>
      </c>
      <c r="C24" s="192"/>
      <c r="D24" s="195">
        <v>2</v>
      </c>
      <c r="E24" s="195"/>
      <c r="F24" s="197" t="s">
        <v>715</v>
      </c>
      <c r="G24" s="198"/>
      <c r="H24" s="198"/>
      <c r="I24" s="198"/>
      <c r="J24" s="198"/>
      <c r="K24" s="198" t="s">
        <v>716</v>
      </c>
      <c r="L24" s="198"/>
      <c r="M24" s="198"/>
      <c r="N24" s="198"/>
      <c r="O24" s="199"/>
      <c r="P24" s="195">
        <v>3</v>
      </c>
      <c r="Q24" s="195"/>
      <c r="R24" s="200">
        <v>161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738</v>
      </c>
      <c r="AA24" s="198"/>
      <c r="AB24" s="198"/>
      <c r="AC24" s="198"/>
      <c r="AD24" s="198"/>
      <c r="AE24" s="198" t="s">
        <v>739</v>
      </c>
      <c r="AF24" s="198"/>
      <c r="AG24" s="198"/>
      <c r="AH24" s="198"/>
      <c r="AI24" s="199"/>
      <c r="AJ24" s="195">
        <v>3</v>
      </c>
      <c r="AK24" s="195"/>
      <c r="AL24" s="200">
        <v>160</v>
      </c>
      <c r="AM24" s="151"/>
      <c r="AN24" s="238" t="s">
        <v>544</v>
      </c>
      <c r="AO24" s="239"/>
    </row>
    <row r="25" spans="2:41" ht="30" customHeight="1">
      <c r="B25" s="193"/>
      <c r="C25" s="194"/>
      <c r="D25" s="196"/>
      <c r="E25" s="196"/>
      <c r="F25" s="210" t="s">
        <v>713</v>
      </c>
      <c r="G25" s="211"/>
      <c r="H25" s="211"/>
      <c r="I25" s="211"/>
      <c r="J25" s="211"/>
      <c r="K25" s="211" t="s">
        <v>714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736</v>
      </c>
      <c r="AA25" s="211"/>
      <c r="AB25" s="211"/>
      <c r="AC25" s="211"/>
      <c r="AD25" s="211"/>
      <c r="AE25" s="211" t="s">
        <v>737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>
      <c r="B26" s="181">
        <v>3</v>
      </c>
      <c r="C26" s="182"/>
      <c r="D26" s="195">
        <v>3</v>
      </c>
      <c r="E26" s="195"/>
      <c r="F26" s="197" t="s">
        <v>719</v>
      </c>
      <c r="G26" s="198"/>
      <c r="H26" s="198"/>
      <c r="I26" s="198"/>
      <c r="J26" s="198"/>
      <c r="K26" s="198" t="s">
        <v>718</v>
      </c>
      <c r="L26" s="198"/>
      <c r="M26" s="198"/>
      <c r="N26" s="198"/>
      <c r="O26" s="199"/>
      <c r="P26" s="195">
        <v>2</v>
      </c>
      <c r="Q26" s="195"/>
      <c r="R26" s="200">
        <v>161</v>
      </c>
      <c r="S26" s="151"/>
      <c r="T26" s="242" t="s">
        <v>544</v>
      </c>
      <c r="U26" s="243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38" t="s">
        <v>544</v>
      </c>
      <c r="AO26" s="239"/>
    </row>
    <row r="27" spans="2:41" ht="30" customHeight="1">
      <c r="B27" s="181"/>
      <c r="C27" s="182"/>
      <c r="D27" s="196"/>
      <c r="E27" s="196"/>
      <c r="F27" s="210" t="s">
        <v>717</v>
      </c>
      <c r="G27" s="211"/>
      <c r="H27" s="211"/>
      <c r="I27" s="211"/>
      <c r="J27" s="211"/>
      <c r="K27" s="211" t="s">
        <v>718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>
      <c r="B28" s="191">
        <v>4</v>
      </c>
      <c r="C28" s="192"/>
      <c r="D28" s="195">
        <v>4</v>
      </c>
      <c r="E28" s="195"/>
      <c r="F28" s="197" t="s">
        <v>722</v>
      </c>
      <c r="G28" s="198"/>
      <c r="H28" s="198"/>
      <c r="I28" s="198"/>
      <c r="J28" s="198"/>
      <c r="K28" s="198" t="s">
        <v>723</v>
      </c>
      <c r="L28" s="198"/>
      <c r="M28" s="198"/>
      <c r="N28" s="198"/>
      <c r="O28" s="199"/>
      <c r="P28" s="195">
        <v>2</v>
      </c>
      <c r="Q28" s="195"/>
      <c r="R28" s="200">
        <v>160</v>
      </c>
      <c r="S28" s="151"/>
      <c r="T28" s="238" t="s">
        <v>544</v>
      </c>
      <c r="U28" s="239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38" t="s">
        <v>544</v>
      </c>
      <c r="AO28" s="239"/>
    </row>
    <row r="29" spans="2:41" ht="30" customHeight="1">
      <c r="B29" s="193"/>
      <c r="C29" s="194"/>
      <c r="D29" s="196"/>
      <c r="E29" s="196"/>
      <c r="F29" s="210" t="s">
        <v>720</v>
      </c>
      <c r="G29" s="211"/>
      <c r="H29" s="211"/>
      <c r="I29" s="211"/>
      <c r="J29" s="211"/>
      <c r="K29" s="211" t="s">
        <v>721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>
      <c r="B30" s="181">
        <v>5</v>
      </c>
      <c r="C30" s="182"/>
      <c r="D30" s="195">
        <v>5</v>
      </c>
      <c r="E30" s="195"/>
      <c r="F30" s="197" t="s">
        <v>726</v>
      </c>
      <c r="G30" s="198"/>
      <c r="H30" s="198"/>
      <c r="I30" s="198"/>
      <c r="J30" s="198"/>
      <c r="K30" s="198" t="s">
        <v>727</v>
      </c>
      <c r="L30" s="198"/>
      <c r="M30" s="198"/>
      <c r="N30" s="198"/>
      <c r="O30" s="199"/>
      <c r="P30" s="195">
        <v>1</v>
      </c>
      <c r="Q30" s="195"/>
      <c r="R30" s="200">
        <v>151</v>
      </c>
      <c r="S30" s="151"/>
      <c r="T30" s="238" t="s">
        <v>544</v>
      </c>
      <c r="U30" s="239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38" t="s">
        <v>544</v>
      </c>
      <c r="AO30" s="239"/>
    </row>
    <row r="31" spans="2:41" ht="30" customHeight="1">
      <c r="B31" s="181"/>
      <c r="C31" s="182"/>
      <c r="D31" s="196"/>
      <c r="E31" s="196"/>
      <c r="F31" s="210" t="s">
        <v>724</v>
      </c>
      <c r="G31" s="211"/>
      <c r="H31" s="211"/>
      <c r="I31" s="211"/>
      <c r="J31" s="211"/>
      <c r="K31" s="211" t="s">
        <v>725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>
      <c r="B32" s="191">
        <v>6</v>
      </c>
      <c r="C32" s="192"/>
      <c r="D32" s="195">
        <v>6</v>
      </c>
      <c r="E32" s="195"/>
      <c r="F32" s="197" t="s">
        <v>730</v>
      </c>
      <c r="G32" s="198"/>
      <c r="H32" s="198"/>
      <c r="I32" s="198"/>
      <c r="J32" s="198"/>
      <c r="K32" s="198" t="s">
        <v>731</v>
      </c>
      <c r="L32" s="198"/>
      <c r="M32" s="198"/>
      <c r="N32" s="198"/>
      <c r="O32" s="199"/>
      <c r="P32" s="195">
        <v>1</v>
      </c>
      <c r="Q32" s="195"/>
      <c r="R32" s="200">
        <v>159</v>
      </c>
      <c r="S32" s="151"/>
      <c r="T32" s="238" t="s">
        <v>544</v>
      </c>
      <c r="U32" s="239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38" t="s">
        <v>544</v>
      </c>
      <c r="AO32" s="239"/>
    </row>
    <row r="33" spans="1:43" ht="30" customHeight="1" thickBot="1">
      <c r="B33" s="215"/>
      <c r="C33" s="216"/>
      <c r="D33" s="217"/>
      <c r="E33" s="217"/>
      <c r="F33" s="218" t="s">
        <v>728</v>
      </c>
      <c r="G33" s="219"/>
      <c r="H33" s="219"/>
      <c r="I33" s="219"/>
      <c r="J33" s="219"/>
      <c r="K33" s="219" t="s">
        <v>729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>
        <v>2021</v>
      </c>
      <c r="C40" s="65"/>
      <c r="D40" s="65"/>
      <c r="E40" s="65"/>
      <c r="F40" s="66" t="s">
        <v>686</v>
      </c>
      <c r="G40" s="66"/>
      <c r="H40" s="65">
        <v>5</v>
      </c>
      <c r="I40" s="65"/>
      <c r="J40" s="66" t="s">
        <v>687</v>
      </c>
      <c r="K40" s="66"/>
      <c r="L40" s="65">
        <v>7</v>
      </c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59" t="str">
        <f t="shared" ref="B42" si="0">$F$3</f>
        <v>横須賀市立岩戸中学校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 t="s">
        <v>740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/>
    <row r="44" spans="1:43" ht="24" customHeight="1">
      <c r="A44" s="56" t="s">
        <v>693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/>
  <cols>
    <col min="1" max="16384" width="2.25" style="3"/>
  </cols>
  <sheetData>
    <row r="1" spans="1:40" ht="49.9" customHeight="1" thickBot="1">
      <c r="A1" s="103" t="str">
        <f>入力見本!B1</f>
        <v>令和３年度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2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4105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横須賀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32" t="s">
        <v>2</v>
      </c>
      <c r="B3" s="333"/>
      <c r="C3" s="333"/>
      <c r="D3" s="334"/>
      <c r="E3" s="355" t="str">
        <f>CONCATENATE(入力!F3,"　　",入力!F8)</f>
        <v>横須賀市立岩戸中学校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>
      <c r="A7" s="319" t="s">
        <v>0</v>
      </c>
      <c r="B7" s="297"/>
      <c r="C7" s="297"/>
      <c r="D7" s="320"/>
      <c r="E7" s="351" t="str">
        <f>IF(入力!F12="","",入力!F12)</f>
        <v>あいざわ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>
      <c r="A8" s="318" t="s">
        <v>6</v>
      </c>
      <c r="B8" s="136"/>
      <c r="C8" s="136"/>
      <c r="D8" s="289"/>
      <c r="E8" s="335" t="str">
        <f>IF(入力!F13="","",入力!F13)</f>
        <v>相澤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>
      <c r="A9" s="319" t="s">
        <v>0</v>
      </c>
      <c r="B9" s="297"/>
      <c r="C9" s="297"/>
      <c r="D9" s="320"/>
      <c r="E9" s="321" t="str">
        <f>IF(入力!F15="","",入力!F15)</f>
        <v/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>
      <c r="A10" s="81" t="s">
        <v>8</v>
      </c>
      <c r="B10" s="82"/>
      <c r="C10" s="82"/>
      <c r="D10" s="102"/>
      <c r="E10" s="306" t="str">
        <f>IF(入力!F16="","",入力!F16)</f>
        <v/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/>
    <row r="12" spans="1:40" ht="22.5" customHeight="1" thickBot="1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ひろかわ</v>
      </c>
      <c r="F15" s="292"/>
      <c r="G15" s="292"/>
      <c r="H15" s="292"/>
      <c r="I15" s="292"/>
      <c r="J15" s="292" t="str">
        <f>IF(入力!K22="","",入力!K22)</f>
        <v>みき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156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よしだ</v>
      </c>
      <c r="Z15" s="292"/>
      <c r="AA15" s="292"/>
      <c r="AB15" s="292"/>
      <c r="AC15" s="292"/>
      <c r="AD15" s="292" t="str">
        <f>IF(入力!AE22="","",入力!AE22)</f>
        <v>あん</v>
      </c>
      <c r="AE15" s="292"/>
      <c r="AF15" s="292"/>
      <c r="AG15" s="292"/>
      <c r="AH15" s="293"/>
      <c r="AI15" s="294">
        <f>IF(入力!AJ22="","",入力!AJ22)</f>
        <v>1</v>
      </c>
      <c r="AJ15" s="294"/>
      <c r="AK15" s="290">
        <f>IF(入力!AL22="","",入力!AL22)</f>
        <v>161</v>
      </c>
      <c r="AL15" s="291"/>
      <c r="AM15" s="290" t="str">
        <f>IF(入力!AN22="","",入力!AN22)</f>
        <v>○</v>
      </c>
      <c r="AN15" s="309"/>
    </row>
    <row r="16" spans="1:40" ht="37.5" customHeight="1">
      <c r="A16" s="181"/>
      <c r="B16" s="182"/>
      <c r="C16" s="295"/>
      <c r="D16" s="295"/>
      <c r="E16" s="311" t="str">
        <f>IF(入力!F23="","",入力!F23)</f>
        <v>廣川</v>
      </c>
      <c r="F16" s="312"/>
      <c r="G16" s="312"/>
      <c r="H16" s="312"/>
      <c r="I16" s="312"/>
      <c r="J16" s="312" t="str">
        <f>IF(入力!K23="","",入力!K23)</f>
        <v>未来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吉田</v>
      </c>
      <c r="Z16" s="312"/>
      <c r="AA16" s="312"/>
      <c r="AB16" s="312"/>
      <c r="AC16" s="312"/>
      <c r="AD16" s="312" t="str">
        <f>IF(入力!AE23="","",入力!AE23)</f>
        <v>杏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たかはし</v>
      </c>
      <c r="F17" s="277"/>
      <c r="G17" s="277"/>
      <c r="H17" s="277"/>
      <c r="I17" s="277"/>
      <c r="J17" s="277" t="str">
        <f>IF(入力!K24="","",入力!K24)</f>
        <v>ゆい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161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ふくしま</v>
      </c>
      <c r="Z17" s="277"/>
      <c r="AA17" s="277"/>
      <c r="AB17" s="277"/>
      <c r="AC17" s="277"/>
      <c r="AD17" s="277" t="str">
        <f>IF(入力!AE24="","",入力!AE24)</f>
        <v>てんわ</v>
      </c>
      <c r="AE17" s="277"/>
      <c r="AF17" s="277"/>
      <c r="AG17" s="277"/>
      <c r="AH17" s="278"/>
      <c r="AI17" s="273">
        <f>IF(入力!AJ24="","",入力!AJ24)</f>
        <v>3</v>
      </c>
      <c r="AJ17" s="273"/>
      <c r="AK17" s="271">
        <f>IF(入力!AL24="","",入力!AL24)</f>
        <v>160</v>
      </c>
      <c r="AL17" s="148"/>
      <c r="AM17" s="279" t="str">
        <f>IF(入力!AN24="","",入力!AN24)</f>
        <v>○</v>
      </c>
      <c r="AN17" s="280"/>
    </row>
    <row r="18" spans="1:40" ht="37.5" customHeight="1">
      <c r="A18" s="193"/>
      <c r="B18" s="194"/>
      <c r="C18" s="274"/>
      <c r="D18" s="274"/>
      <c r="E18" s="269" t="str">
        <f>IF(入力!F25="","",入力!F25)</f>
        <v>髙橋</v>
      </c>
      <c r="F18" s="270"/>
      <c r="G18" s="270"/>
      <c r="H18" s="270"/>
      <c r="I18" s="270"/>
      <c r="J18" s="270" t="str">
        <f>IF(入力!K25="","",入力!K25)</f>
        <v>優衣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福島</v>
      </c>
      <c r="Z18" s="270"/>
      <c r="AA18" s="270"/>
      <c r="AB18" s="270"/>
      <c r="AC18" s="270"/>
      <c r="AD18" s="270" t="str">
        <f>IF(入力!AE25="","",入力!AE25)</f>
        <v>天和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おおつか</v>
      </c>
      <c r="F19" s="277"/>
      <c r="G19" s="277"/>
      <c r="H19" s="277"/>
      <c r="I19" s="277"/>
      <c r="J19" s="277" t="str">
        <f>IF(入力!K26="","",入力!K26)</f>
        <v>さくら</v>
      </c>
      <c r="K19" s="277"/>
      <c r="L19" s="277"/>
      <c r="M19" s="277"/>
      <c r="N19" s="278"/>
      <c r="O19" s="273">
        <f>IF(入力!P26="","",入力!P26)</f>
        <v>2</v>
      </c>
      <c r="P19" s="273"/>
      <c r="Q19" s="271">
        <f>IF(入力!R26="","",入力!R26)</f>
        <v>161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 t="str">
        <f>IF(入力!X26="","",入力!X26)</f>
        <v/>
      </c>
      <c r="X19" s="273"/>
      <c r="Y19" s="276" t="str">
        <f>IF(入力!Z26="","",入力!Z26)</f>
        <v/>
      </c>
      <c r="Z19" s="277"/>
      <c r="AA19" s="277"/>
      <c r="AB19" s="277"/>
      <c r="AC19" s="277"/>
      <c r="AD19" s="277" t="str">
        <f>IF(入力!AE26="","",入力!AE26)</f>
        <v/>
      </c>
      <c r="AE19" s="277"/>
      <c r="AF19" s="277"/>
      <c r="AG19" s="277"/>
      <c r="AH19" s="278"/>
      <c r="AI19" s="273" t="str">
        <f>IF(入力!AJ26="","",入力!AJ26)</f>
        <v/>
      </c>
      <c r="AJ19" s="273"/>
      <c r="AK19" s="271" t="str">
        <f>IF(入力!AL26="","",入力!AL26)</f>
        <v/>
      </c>
      <c r="AL19" s="148"/>
      <c r="AM19" s="279" t="str">
        <f>IF(入力!AN26="","",入力!AN26)</f>
        <v>○</v>
      </c>
      <c r="AN19" s="280"/>
    </row>
    <row r="20" spans="1:40" ht="37.5" customHeight="1">
      <c r="A20" s="181"/>
      <c r="B20" s="182"/>
      <c r="C20" s="274"/>
      <c r="D20" s="274"/>
      <c r="E20" s="269" t="str">
        <f>IF(入力!F27="","",入力!F27)</f>
        <v>大塚</v>
      </c>
      <c r="F20" s="270"/>
      <c r="G20" s="270"/>
      <c r="H20" s="270"/>
      <c r="I20" s="270"/>
      <c r="J20" s="270" t="str">
        <f>IF(入力!K27="","",入力!K27)</f>
        <v>さくら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/>
      </c>
      <c r="Z20" s="270"/>
      <c r="AA20" s="270"/>
      <c r="AB20" s="270"/>
      <c r="AC20" s="270"/>
      <c r="AD20" s="270" t="str">
        <f>IF(入力!AE27="","",入力!AE27)</f>
        <v/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すずき</v>
      </c>
      <c r="F21" s="277"/>
      <c r="G21" s="277"/>
      <c r="H21" s="277"/>
      <c r="I21" s="277"/>
      <c r="J21" s="277" t="str">
        <f>IF(入力!K28="","",入力!K28)</f>
        <v>みく</v>
      </c>
      <c r="K21" s="277"/>
      <c r="L21" s="277"/>
      <c r="M21" s="277"/>
      <c r="N21" s="278"/>
      <c r="O21" s="273">
        <f>IF(入力!P28="","",入力!P28)</f>
        <v>2</v>
      </c>
      <c r="P21" s="273"/>
      <c r="Q21" s="271">
        <f>IF(入力!R28="","",入力!R28)</f>
        <v>160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 t="str">
        <f>IF(入力!X28="","",入力!X28)</f>
        <v/>
      </c>
      <c r="X21" s="273"/>
      <c r="Y21" s="276" t="str">
        <f>IF(入力!Z28="","",入力!Z28)</f>
        <v/>
      </c>
      <c r="Z21" s="277"/>
      <c r="AA21" s="277"/>
      <c r="AB21" s="277"/>
      <c r="AC21" s="277"/>
      <c r="AD21" s="277" t="str">
        <f>IF(入力!AE28="","",入力!AE28)</f>
        <v/>
      </c>
      <c r="AE21" s="277"/>
      <c r="AF21" s="277"/>
      <c r="AG21" s="277"/>
      <c r="AH21" s="278"/>
      <c r="AI21" s="273" t="str">
        <f>IF(入力!AJ28="","",入力!AJ28)</f>
        <v/>
      </c>
      <c r="AJ21" s="273"/>
      <c r="AK21" s="271" t="str">
        <f>IF(入力!AL28="","",入力!AL28)</f>
        <v/>
      </c>
      <c r="AL21" s="148"/>
      <c r="AM21" s="279" t="str">
        <f>IF(入力!AN28="","",入力!AN28)</f>
        <v>○</v>
      </c>
      <c r="AN21" s="280"/>
    </row>
    <row r="22" spans="1:40" ht="37.5" customHeight="1">
      <c r="A22" s="193"/>
      <c r="B22" s="194"/>
      <c r="C22" s="274"/>
      <c r="D22" s="274"/>
      <c r="E22" s="269" t="str">
        <f>IF(入力!F29="","",入力!F29)</f>
        <v>鈴木</v>
      </c>
      <c r="F22" s="270"/>
      <c r="G22" s="270"/>
      <c r="H22" s="270"/>
      <c r="I22" s="270"/>
      <c r="J22" s="270" t="str">
        <f>IF(入力!K29="","",入力!K29)</f>
        <v>美紅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/>
      </c>
      <c r="Z22" s="270"/>
      <c r="AA22" s="270"/>
      <c r="AB22" s="270"/>
      <c r="AC22" s="270"/>
      <c r="AD22" s="270" t="str">
        <f>IF(入力!AE29="","",入力!AE29)</f>
        <v/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はそめ</v>
      </c>
      <c r="F23" s="277"/>
      <c r="G23" s="277"/>
      <c r="H23" s="277"/>
      <c r="I23" s="277"/>
      <c r="J23" s="277" t="str">
        <f>IF(入力!K30="","",入力!K30)</f>
        <v>みづき</v>
      </c>
      <c r="K23" s="277"/>
      <c r="L23" s="277"/>
      <c r="M23" s="277"/>
      <c r="N23" s="278"/>
      <c r="O23" s="273">
        <f>IF(入力!P30="","",入力!P30)</f>
        <v>1</v>
      </c>
      <c r="P23" s="273"/>
      <c r="Q23" s="271">
        <f>IF(入力!R30="","",入力!R30)</f>
        <v>151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 t="str">
        <f>IF(入力!X30="","",入力!X30)</f>
        <v/>
      </c>
      <c r="X23" s="273"/>
      <c r="Y23" s="276" t="str">
        <f>IF(入力!Z30="","",入力!Z30)</f>
        <v/>
      </c>
      <c r="Z23" s="277"/>
      <c r="AA23" s="277"/>
      <c r="AB23" s="277"/>
      <c r="AC23" s="277"/>
      <c r="AD23" s="277" t="str">
        <f>IF(入力!AE30="","",入力!AE30)</f>
        <v/>
      </c>
      <c r="AE23" s="277"/>
      <c r="AF23" s="277"/>
      <c r="AG23" s="277"/>
      <c r="AH23" s="278"/>
      <c r="AI23" s="273" t="str">
        <f>IF(入力!AJ30="","",入力!AJ30)</f>
        <v/>
      </c>
      <c r="AJ23" s="273"/>
      <c r="AK23" s="271" t="str">
        <f>IF(入力!AL30="","",入力!AL30)</f>
        <v/>
      </c>
      <c r="AL23" s="148"/>
      <c r="AM23" s="279" t="str">
        <f>IF(入力!AN30="","",入力!AN30)</f>
        <v>○</v>
      </c>
      <c r="AN23" s="280"/>
    </row>
    <row r="24" spans="1:40" ht="37.5" customHeight="1">
      <c r="A24" s="181"/>
      <c r="B24" s="182"/>
      <c r="C24" s="274"/>
      <c r="D24" s="274"/>
      <c r="E24" s="269" t="str">
        <f>IF(入力!F31="","",入力!F31)</f>
        <v>羽染</v>
      </c>
      <c r="F24" s="270"/>
      <c r="G24" s="270"/>
      <c r="H24" s="270"/>
      <c r="I24" s="270"/>
      <c r="J24" s="270" t="str">
        <f>IF(入力!K31="","",入力!K31)</f>
        <v>美月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/>
      </c>
      <c r="Z24" s="270"/>
      <c r="AA24" s="270"/>
      <c r="AB24" s="270"/>
      <c r="AC24" s="270"/>
      <c r="AD24" s="270" t="str">
        <f>IF(入力!AE31="","",入力!AE31)</f>
        <v/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すぎたに</v>
      </c>
      <c r="F25" s="277"/>
      <c r="G25" s="277"/>
      <c r="H25" s="277"/>
      <c r="I25" s="277"/>
      <c r="J25" s="277" t="str">
        <f>IF(入力!K32="","",入力!K32)</f>
        <v>ことね</v>
      </c>
      <c r="K25" s="277"/>
      <c r="L25" s="277"/>
      <c r="M25" s="277"/>
      <c r="N25" s="278"/>
      <c r="O25" s="273">
        <f>IF(入力!P32="","",入力!P32)</f>
        <v>1</v>
      </c>
      <c r="P25" s="273"/>
      <c r="Q25" s="271">
        <f>IF(入力!R32="","",入力!R32)</f>
        <v>159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 t="str">
        <f>IF(入力!X32="","",入力!X32)</f>
        <v/>
      </c>
      <c r="X25" s="273"/>
      <c r="Y25" s="276" t="str">
        <f>IF(入力!Z32="","",入力!Z32)</f>
        <v/>
      </c>
      <c r="Z25" s="277"/>
      <c r="AA25" s="277"/>
      <c r="AB25" s="277"/>
      <c r="AC25" s="277"/>
      <c r="AD25" s="277" t="str">
        <f>IF(入力!AE32="","",入力!AE32)</f>
        <v/>
      </c>
      <c r="AE25" s="277"/>
      <c r="AF25" s="277"/>
      <c r="AG25" s="277"/>
      <c r="AH25" s="278"/>
      <c r="AI25" s="273" t="str">
        <f>IF(入力!AJ32="","",入力!AJ32)</f>
        <v/>
      </c>
      <c r="AJ25" s="273"/>
      <c r="AK25" s="271" t="str">
        <f>IF(入力!AL32="","",入力!AL32)</f>
        <v/>
      </c>
      <c r="AL25" s="148"/>
      <c r="AM25" s="279" t="str">
        <f>IF(入力!AN32="","",入力!AN32)</f>
        <v>○</v>
      </c>
      <c r="AN25" s="280"/>
    </row>
    <row r="26" spans="1:40" ht="37.5" customHeight="1" thickBot="1">
      <c r="A26" s="215"/>
      <c r="B26" s="216"/>
      <c r="C26" s="288"/>
      <c r="D26" s="288"/>
      <c r="E26" s="287" t="str">
        <f>IF(入力!F33="","",入力!F33)</f>
        <v>杉谷</v>
      </c>
      <c r="F26" s="283"/>
      <c r="G26" s="283"/>
      <c r="H26" s="283"/>
      <c r="I26" s="283"/>
      <c r="J26" s="283" t="str">
        <f>IF(入力!K33="","",入力!K33)</f>
        <v>琴祢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/>
      </c>
      <c r="Z26" s="283"/>
      <c r="AA26" s="283"/>
      <c r="AB26" s="283"/>
      <c r="AC26" s="283"/>
      <c r="AD26" s="283" t="str">
        <f>IF(入力!AE33="","",入力!AE33)</f>
        <v/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4105</v>
      </c>
      <c r="B7" s="31" t="str">
        <f t="shared" ref="B7:C7" si="0">IF($A$8="","",IF($A$9="",B8,B8&amp;"・"&amp;B9))</f>
        <v>横須賀市立岩戸中学校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2</v>
      </c>
      <c r="F7" s="31" t="str">
        <f t="shared" ref="F7:S7" si="1">IF($A$8="","",F8)</f>
        <v>239</v>
      </c>
      <c r="G7" s="31" t="str">
        <f t="shared" si="1"/>
        <v>0844</v>
      </c>
      <c r="H7" s="31">
        <f t="shared" si="1"/>
        <v>0</v>
      </c>
      <c r="I7" s="31" t="str">
        <f t="shared" si="1"/>
        <v>横須賀市 岩戸5-6-3</v>
      </c>
      <c r="J7" s="31">
        <f t="shared" si="1"/>
        <v>0</v>
      </c>
      <c r="K7" s="31" t="str">
        <f t="shared" si="1"/>
        <v>０４６</v>
      </c>
      <c r="L7" s="31" t="str">
        <f t="shared" si="1"/>
        <v>848</v>
      </c>
      <c r="M7" s="31" t="str">
        <f t="shared" si="1"/>
        <v>3054</v>
      </c>
      <c r="N7" s="31" t="str">
        <f t="shared" si="1"/>
        <v>０４６</v>
      </c>
      <c r="O7" s="31" t="str">
        <f t="shared" si="1"/>
        <v>848</v>
      </c>
      <c r="P7" s="31" t="str">
        <f t="shared" si="1"/>
        <v>3174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4105</v>
      </c>
      <c r="B8" s="32" t="str">
        <f>IF(入力!$F$3="","",入力!$F$3)</f>
        <v>横須賀市立岩戸中学校</v>
      </c>
      <c r="C8" s="32"/>
      <c r="D8" s="32" t="str">
        <f>IF(入力!$Z$2="","",入力!$Z$2)</f>
        <v>横須賀</v>
      </c>
      <c r="E8" s="32">
        <f>IF(入力!$I$2="","",入力!$I$2)</f>
        <v>2</v>
      </c>
      <c r="F8" s="32" t="str">
        <f>IF(入力!$F$6="","",入力!$F$6)</f>
        <v>239</v>
      </c>
      <c r="G8" s="42" t="str">
        <f>IF(入力!$I$6="","",入力!$I$6)</f>
        <v>0844</v>
      </c>
      <c r="H8" s="32"/>
      <c r="I8" s="32" t="str">
        <f>IF(入力!$L$5="","",入力!$L$5)</f>
        <v>横須賀市 岩戸5-6-3</v>
      </c>
      <c r="J8" s="32"/>
      <c r="K8" s="42" t="str">
        <f>IF(入力!$AB$4="","",入力!$AB$4)</f>
        <v>０４６</v>
      </c>
      <c r="L8" s="42" t="str">
        <f>IF(入力!$AG$4="","",入力!$AG$4)</f>
        <v>848</v>
      </c>
      <c r="M8" s="42" t="str">
        <f>IF(入力!$AL$4="","",入力!$AL$4)</f>
        <v>3054</v>
      </c>
      <c r="N8" s="42" t="str">
        <f>IF(入力!$AB$6="","",入力!$AB$6)</f>
        <v>０４６</v>
      </c>
      <c r="O8" s="42" t="str">
        <f>IF(入力!$AG$6="","",入力!$AG$6)</f>
        <v>848</v>
      </c>
      <c r="P8" s="42" t="str">
        <f>IF(入力!$AL$6="","",入力!$AL$6)</f>
        <v>3174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3054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相澤</v>
      </c>
      <c r="D16" s="32" t="str">
        <f>IF(入力!$K$13="","",入力!$K$13)</f>
        <v>悠太</v>
      </c>
      <c r="E16" s="32" t="str">
        <f>IF(入力!$F$12="","",入力!$F$12)</f>
        <v>あいざわ</v>
      </c>
      <c r="F16" s="32" t="str">
        <f>IF(入力!$K$12="","",入力!$K$12)</f>
        <v>ゆうた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大島</v>
      </c>
      <c r="D17" s="32" t="str">
        <f>IF(入力!$AE$13="","",入力!$AE$13)</f>
        <v>恵子</v>
      </c>
      <c r="E17" s="32" t="str">
        <f>IF(入力!$Z$12="","",入力!$Z$12)</f>
        <v>おおしま</v>
      </c>
      <c r="F17" s="32" t="str">
        <f>IF(入力!$AE$12="","",入力!$AE$12)</f>
        <v>けいこ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廣川</v>
      </c>
      <c r="D24" s="32" t="str">
        <f>IF(入力!$AE$16="","",入力!$AE$16)</f>
        <v>未来</v>
      </c>
      <c r="E24" s="32" t="str">
        <f>IF(入力!$Z$15="","",入力!$Z$15)</f>
        <v>ひろかわ</v>
      </c>
      <c r="F24" s="32" t="str">
        <f>IF(入力!$AE$15="","",入力!$AE$15)</f>
        <v>みき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廣川</v>
      </c>
      <c r="D53" s="32" t="str">
        <f>IF(OR(L53&lt;&gt;"○",入力!K23=""),"",入力!K23)</f>
        <v>未来</v>
      </c>
      <c r="E53" s="32" t="str">
        <f>IF(OR(L53&lt;&gt;"○",入力!F22=""),"",入力!F22)</f>
        <v>ひろかわ</v>
      </c>
      <c r="F53" s="32" t="str">
        <f>IF(OR(L53&lt;&gt;"○",入力!K22=""),"",入力!K22)</f>
        <v>みき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髙橋</v>
      </c>
      <c r="D54" s="32" t="str">
        <f>IF(OR(L54&lt;&gt;"○",入力!K25=""),"",入力!K25)</f>
        <v>優衣</v>
      </c>
      <c r="E54" s="32" t="str">
        <f>IF(OR(L54&lt;&gt;"○",入力!F24=""),"",入力!F24)</f>
        <v>たかはし</v>
      </c>
      <c r="F54" s="32" t="str">
        <f>IF(OR(L54&lt;&gt;"○",入力!K24=""),"",入力!K24)</f>
        <v>ゆい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161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大塚</v>
      </c>
      <c r="D55" s="32" t="str">
        <f>IF(OR(L55&lt;&gt;"○",入力!K27=""),"",入力!K27)</f>
        <v>さくら</v>
      </c>
      <c r="E55" s="32" t="str">
        <f>IF(OR(L55&lt;&gt;"○",入力!F26=""),"",入力!F26)</f>
        <v>おおつか</v>
      </c>
      <c r="F55" s="32" t="str">
        <f>IF(OR(L55&lt;&gt;"○",入力!K26=""),"",入力!K26)</f>
        <v>さくら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161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鈴木</v>
      </c>
      <c r="D56" s="32" t="str">
        <f>IF(OR(L56&lt;&gt;"○",入力!K29=""),"",入力!K29)</f>
        <v>美紅</v>
      </c>
      <c r="E56" s="32" t="str">
        <f>IF(OR(L56&lt;&gt;"○",入力!F28=""),"",入力!F28)</f>
        <v>すずき</v>
      </c>
      <c r="F56" s="32" t="str">
        <f>IF(OR(L56&lt;&gt;"○",入力!K28=""),"",入力!K28)</f>
        <v>みく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羽染</v>
      </c>
      <c r="D57" s="32" t="str">
        <f>IF(OR(L57&lt;&gt;"○",入力!K31=""),"",入力!K31)</f>
        <v>美月</v>
      </c>
      <c r="E57" s="32" t="str">
        <f>IF(OR(L57&lt;&gt;"○",入力!F30=""),"",入力!F30)</f>
        <v>はそめ</v>
      </c>
      <c r="F57" s="32" t="str">
        <f>IF(OR(L57&lt;&gt;"○",入力!K30=""),"",入力!K30)</f>
        <v>みづき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151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杉谷</v>
      </c>
      <c r="D58" s="32" t="str">
        <f>IF(OR(L58&lt;&gt;"○",入力!K33=""),"",入力!K33)</f>
        <v>琴祢</v>
      </c>
      <c r="E58" s="32" t="str">
        <f>IF(OR(L58&lt;&gt;"○",入力!F32=""),"",入力!F32)</f>
        <v>すぎたに</v>
      </c>
      <c r="F58" s="32" t="str">
        <f>IF(OR(L58&lt;&gt;"○",入力!K32=""),"",入力!K32)</f>
        <v>ことね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159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吉田</v>
      </c>
      <c r="D59" s="32" t="str">
        <f>IF(OR(L59&lt;&gt;"○",入力!AE23=""),"",入力!AE23)</f>
        <v>杏</v>
      </c>
      <c r="E59" s="32" t="str">
        <f>IF(OR(L59&lt;&gt;"○",入力!Z22=""),"",入力!Z22)</f>
        <v>よしだ</v>
      </c>
      <c r="F59" s="32" t="str">
        <f>IF(OR(L59&lt;&gt;"○",入力!AE22=""),"",入力!AE22)</f>
        <v>あん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161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福島</v>
      </c>
      <c r="D60" s="32" t="str">
        <f>IF(OR(L60&lt;&gt;"○",入力!AE25=""),"",入力!AE25)</f>
        <v>天和</v>
      </c>
      <c r="E60" s="32" t="str">
        <f>IF(OR(L60&lt;&gt;"○",入力!Z24=""),"",入力!Z24)</f>
        <v>ふくしま</v>
      </c>
      <c r="F60" s="32" t="str">
        <f>IF(OR(L60&lt;&gt;"○",入力!AE24=""),"",入力!AE24)</f>
        <v>てんわ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2019-02-13T13:45:19Z</cp:lastPrinted>
  <dcterms:created xsi:type="dcterms:W3CDTF">2006-11-03T01:52:14Z</dcterms:created>
  <dcterms:modified xsi:type="dcterms:W3CDTF">2021-05-06T12:53:10Z</dcterms:modified>
</cp:coreProperties>
</file>