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17秋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1" l="1"/>
  <c r="Z7" i="11"/>
  <c r="F3" i="11"/>
  <c r="Z2" i="1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<sst xmlns="http://schemas.openxmlformats.org/spreadsheetml/2006/main" count="1453" uniqueCount="738">
  <si>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</si>
  <si>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</si>
  <si>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</si>
  <si>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</si>
  <si>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</si>
  <si>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</si>
  <si>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</si>
  <si>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</si>
  <si>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</si>
  <si>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</si>
  <si>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</si>
  <si>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</si>
  <si>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</si>
  <si>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</si>
  <si>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</si>
  <si>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</si>
  <si>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</si>
  <si>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</si>
  <si>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</si>
  <si>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</si>
  <si>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</si>
  <si>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</si>
  <si>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</si>
  <si>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</si>
  <si>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</si>
  <si>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</si>
  <si>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</si>
  <si>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</si>
  <si>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</si>
  <si>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</si>
  <si>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</si>
  <si>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</si>
  <si>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</si>
  <si>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</si>
  <si>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</si>
  <si>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</si>
  <si>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</si>
  <si>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</si>
  <si>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</si>
  <si>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</si>
  <si>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</si>
  <si>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</si>
  <si>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</si>
  <si>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</si>
  <si>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</si>
  <si>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</si>
  <si>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</si>
  <si>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</si>
  <si>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</si>
  <si>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</si>
  <si>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</si>
  <si>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</si>
  <si>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</si>
  <si>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</si>
  <si>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</si>
  <si>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</si>
  <si>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</si>
  <si>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</si>
  <si>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</si>
  <si>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</si>
  <si>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</si>
  <si>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</si>
  <si>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</si>
  <si>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</si>
  <si>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</si>
  <si>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</si>
  <si>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</si>
  <si>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</si>
  <si>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</si>
  <si>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</si>
  <si>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</si>
  <si>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</si>
  <si>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</si>
  <si>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</si>
  <si>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</si>
  <si>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</si>
  <si>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</si>
  <si>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</si>
  <si>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</si>
  <si>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</si>
  <si>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</si>
  <si>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</si>
  <si>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</si>
  <si>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</si>
  <si>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</si>
  <si>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</si>
  <si>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</si>
  <si>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</si>
  <si>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</si>
  <si>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</si>
  <si>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</si>
  <si>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</si>
  <si>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</si>
  <si>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</si>
  <si>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</si>
  <si>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</si>
  <si>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</si>
  <si>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</si>
  <si>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</si>
  <si>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</si>
  <si>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</si>
  <si>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</si>
  <si>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</si>
  <si>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</si>
  <si>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</si>
  <si>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</si>
  <si>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</si>
  <si>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</si>
  <si>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</si>
  <si>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</si>
  <si>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</si>
  <si>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</si>
  <si>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</si>
  <si>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</si>
  <si>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</si>
  <si>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</si>
  <si>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</si>
  <si>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</si>
  <si>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</si>
  <si>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</si>
  <si>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</si>
  <si>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</si>
  <si>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</si>
  <si>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</si>
  <si>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</si>
  <si>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</si>
  <si>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</si>
  <si>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</si>
  <si>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</si>
  <si>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</si>
  <si>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</si>
  <si>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</si>
  <si>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</si>
  <si>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</si>
  <si>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</si>
  <si>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</si>
  <si>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</si>
  <si>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</si>
  <si>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</si>
  <si>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</si>
  <si>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</si>
  <si>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</si>
  <si>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</si>
  <si>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</si>
  <si>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</si>
  <si>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</si>
  <si>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</si>
  <si>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</si>
  <si>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</si>
  <si>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</si>
  <si>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</si>
  <si>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</si>
  <si>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</si>
  <si>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</si>
  <si>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</si>
  <si>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</si>
  <si>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</si>
  <si>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</si>
  <si>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</si>
  <si>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</si>
  <si>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</si>
  <si>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</si>
  <si>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</si>
  <si>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</si>
  <si>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</si>
  <si>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</si>
  <si>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</si>
  <si>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</si>
  <si>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</si>
  <si>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</si>
  <si>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</si>
  <si>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</si>
  <si>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</si>
  <si>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</si>
  <si>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</si>
  <si>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</si>
  <si>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</si>
  <si>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</si>
  <si>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</si>
  <si>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</si>
  <si>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</si>
  <si>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</si>
  <si>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</si>
  <si>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</si>
  <si>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</si>
  <si>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</si>
  <si>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</si>
  <si>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</si>
  <si>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</si>
  <si>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</si>
  <si>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</si>
  <si>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</si>
  <si>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</si>
  <si>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</si>
  <si>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</si>
  <si>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</si>
  <si>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</si>
  <si>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</si>
  <si>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</si>
  <si>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</si>
  <si>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</si>
  <si>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</si>
  <si>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</si>
  <si>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</si>
  <si>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</si>
  <si>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</si>
  <si>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</si>
  <si>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</si>
  <si>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</si>
  <si>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</si>
  <si>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</si>
  <si>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</si>
  <si>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</si>
  <si>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</si>
  <si>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</si>
  <si>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</si>
  <si>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</si>
  <si>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</si>
  <si>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</si>
  <si>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</si>
  <si>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</si>
  <si>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</si>
  <si>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</si>
  <si>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</si>
  <si>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</si>
  <si>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</si>
  <si>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</si>
  <si>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</si>
  <si>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</si>
  <si>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</si>
  <si>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</si>
  <si>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</si>
  <si>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</si>
  <si>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</si>
  <si>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</si>
  <si>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</si>
  <si>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</si>
  <si>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</si>
  <si>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</si>
  <si>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</si>
  <si>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</si>
  <si>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</si>
  <si>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</si>
  <si>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</si>
  <si>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</si>
  <si>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</si>
  <si>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</si>
  <si>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</si>
  <si>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</si>
  <si>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</si>
  <si>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</si>
  <si>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</si>
  <si>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</si>
  <si>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</si>
  <si>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</si>
  <si>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</si>
  <si>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</si>
  <si>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</si>
  <si>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</si>
  <si>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</si>
  <si>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</si>
  <si>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</si>
  <si>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</si>
  <si>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</si>
  <si>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</si>
  <si>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</si>
  <si>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</si>
  <si>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</si>
  <si>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</si>
  <si>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</si>
  <si>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</si>
  <si>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</si>
  <si>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</si>
  <si>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</si>
  <si>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</si>
  <si>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</si>
  <si>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</si>
  <si>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</si>
  <si>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</si>
  <si>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</si>
  <si>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</si>
  <si>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</si>
  <si>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</si>
  <si>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</si>
  <si>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</si>
  <si>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</si>
  <si>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</si>
  <si>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</si>
  <si>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</si>
  <si>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</si>
  <si>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</si>
  <si>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</si>
  <si>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</si>
  <si>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</si>
  <si>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</si>
  <si>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</si>
  <si>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</si>
  <si>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</si>
  <si>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</si>
  <si>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</si>
  <si>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</si>
  <si>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</si>
  <si>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</si>
  <si>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</si>
  <si>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</si>
  <si>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</si>
  <si>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</si>
  <si>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</si>
  <si>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</si>
  <si>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</si>
  <si>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</si>
  <si>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</si>
  <si>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</si>
  <si>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</si>
  <si>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</si>
  <si>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</si>
  <si>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</si>
  <si>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</si>
  <si>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</si>
  <si>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</si>
  <si>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</si>
  <si>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</si>
  <si>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</si>
  <si>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</si>
  <si>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</si>
  <si>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</si>
  <si>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</si>
  <si>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</si>
  <si>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</si>
  <si>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</si>
  <si>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</si>
  <si>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</si>
  <si>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</si>
  <si>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</si>
  <si>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</si>
  <si>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</si>
  <si>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</si>
  <si>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</si>
  <si>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</si>
  <si>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</si>
  <si>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</si>
  <si>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</si>
  <si>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</si>
  <si>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</si>
  <si>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</si>
  <si>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</si>
  <si>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</si>
  <si>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</si>
  <si>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</si>
  <si>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</si>
  <si>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</si>
  <si>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</si>
  <si>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</si>
  <si>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</si>
  <si>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</si>
  <si>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</si>
  <si>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</si>
  <si>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</si>
  <si>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</si>
  <si>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</si>
  <si>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</si>
  <si>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</si>
  <si>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</si>
  <si>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</si>
  <si>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</si>
  <si>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</si>
  <si>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</si>
  <si>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</si>
  <si>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</si>
  <si>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</si>
  <si>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</si>
  <si>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</si>
  <si>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</si>
  <si>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</si>
  <si>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</si>
  <si>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</si>
  <si>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</si>
  <si>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</si>
  <si>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</si>
  <si>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</si>
  <si>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</si>
  <si>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</si>
  <si>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</si>
  <si>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</si>
  <si>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</si>
  <si>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</si>
  <si>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</si>
  <si>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</si>
  <si>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</si>
  <si>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</si>
  <si>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</si>
  <si>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</si>
  <si>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</si>
  <si>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</si>
  <si>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</si>
  <si>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</si>
  <si>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</si>
  <si>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</si>
  <si>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</si>
  <si>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</si>
  <si>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</si>
  <si>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</si>
  <si>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</si>
  <si>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</si>
  <si>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</si>
  <si>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</si>
  <si>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</si>
  <si>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</si>
  <si>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</si>
  <si>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</si>
  <si>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</si>
  <si>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</si>
  <si>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</si>
  <si>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</si>
  <si>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</si>
  <si>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</si>
  <si>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</si>
  <si>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</si>
  <si>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</si>
  <si>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</si>
  <si>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</si>
  <si>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</si>
  <si>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</si>
  <si>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</si>
  <si>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</si>
  <si>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</si>
  <si>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</si>
  <si>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</si>
  <si>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</si>
  <si>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</si>
  <si>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</si>
  <si>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</si>
  <si>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</si>
  <si>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</si>
  <si>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</si>
  <si>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</si>
  <si>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</si>
  <si>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</si>
  <si>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</si>
  <si>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</si>
  <si>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</si>
  <si>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</si>
  <si>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</si>
  <si>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</si>
  <si>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</si>
  <si>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</si>
  <si>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</si>
  <si>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</si>
  <si>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</si>
  <si>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</si>
  <si>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</si>
  <si>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</si>
  <si>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</si>
  <si>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</si>
  <si>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</si>
  <si>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</si>
  <si>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</si>
  <si>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</si>
  <si>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</si>
  <si>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</si>
  <si>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</si>
  <si>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</si>
  <si>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</si>
  <si>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</si>
  <si>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</si>
  <si>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</si>
  <si>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</si>
  <si>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</si>
  <si>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</si>
  <si>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</si>
  <si>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</si>
  <si>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</si>
  <si>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</si>
  <si>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</si>
  <si>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</si>
  <si>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</si>
  <si>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</si>
  <si>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</si>
  <si>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</si>
  <si>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</si>
  <si>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</si>
  <si>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</si>
  <si>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</si>
  <si>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</si>
  <si>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</si>
  <si>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</si>
  <si>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</si>
  <si>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</si>
  <si>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</si>
  <si>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</si>
  <si>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</si>
  <si>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</si>
  <si>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</si>
  <si>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</si>
  <si>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</si>
  <si>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</si>
  <si>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</si>
  <si>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</si>
  <si>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</si>
  <si>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</si>
  <si>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</si>
  <si>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</si>
  <si>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</si>
  <si>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</si>
  <si>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</si>
  <si>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</si>
  <si>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</si>
  <si>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</si>
  <si>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</si>
  <si>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</si>
  <si>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</si>
  <si>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</si>
  <si>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</si>
  <si>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</si>
  <si>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</si>
  <si>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</si>
  <si>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</si>
  <si>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</si>
  <si>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</si>
  <si>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</si>
  <si>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</si>
  <si>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</si>
  <si>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</si>
  <si>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</si>
  <si>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</si>
  <si>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</si>
  <si>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</si>
  <si>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</si>
  <si>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</si>
  <si>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</si>
  <si>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</si>
  <si>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</si>
  <si>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</si>
  <si>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</si>
  <si>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</si>
  <si>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</si>
  <si>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</si>
  <si>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</si>
  <si>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</si>
  <si>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</si>
  <si>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</si>
  <si>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</si>
  <si>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</si>
  <si>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</si>
  <si>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</si>
  <si>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</si>
  <si>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</si>
  <si>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</si>
  <si>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</si>
  <si>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</si>
  <si>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</si>
  <si>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</si>
  <si>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</si>
  <si>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</si>
  <si>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</si>
  <si>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</si>
  <si>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</si>
  <si>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</si>
  <si>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</si>
  <si>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</si>
  <si>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</si>
  <si>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</si>
  <si>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</si>
  <si>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</si>
  <si>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</si>
  <si>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</si>
  <si>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</si>
  <si>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</si>
  <si>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</si>
  <si>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</si>
  <si>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</si>
  <si>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</si>
  <si>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</si>
  <si>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</si>
  <si>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</si>
  <si>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</si>
  <si>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</si>
  <si>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</si>
  <si>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</si>
  <si>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</si>
  <si>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</si>
  <si>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</si>
  <si>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</si>
  <si>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</si>
  <si>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</si>
  <si>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</si>
  <si>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</si>
  <si>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</si>
  <si>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</si>
  <si>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</si>
  <si>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</si>
  <si>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</si>
  <si>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</si>
  <si>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</si>
  <si>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</si>
  <si>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</si>
  <si>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</si>
  <si>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</si>
  <si>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</si>
  <si>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</si>
  <si>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</si>
  <si>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</si>
  <si>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</si>
  <si>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</si>
  <si>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</si>
  <si>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</si>
  <si>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</si>
  <si>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</si>
  <si>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</si>
  <si>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</si>
  <si>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</si>
  <si>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</si>
  <si>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</si>
  <si>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</si>
  <si>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</si>
  <si>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</si>
  <si>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</si>
  <si>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</si>
  <si>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</si>
  <si>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</si>
  <si>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</si>
  <si>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</si>
  <si>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</si>
  <si>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</si>
  <si>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</si>
  <si>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</si>
  <si>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</si>
  <si>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</si>
  <si>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</si>
  <si>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</si>
  <si>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</si>
  <si>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</si>
  <si>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</si>
  <si>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</si>
  <si>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</si>
  <si>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</si>
  <si>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</si>
  <si>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</si>
  <si>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</si>
  <si>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</si>
  <si>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</si>
  <si>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</si>
  <si>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</si>
  <si>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</si>
  <si>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</si>
  <si>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</si>
  <si>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</si>
  <si>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</si>
  <si>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</si>
  <si>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</si>
  <si>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</si>
  <si>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</si>
  <si>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</si>
  <si>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</si>
  <si>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</si>
  <si>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</si>
  <si>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</si>
  <si>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</si>
  <si>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</si>
  <si>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</si>
  <si>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</si>
  <si>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</si>
  <si>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</si>
  <si>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</si>
  <si>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</si>
  <si>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</si>
  <si>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</si>
  <si>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</si>
  <si>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</si>
  <si>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36</t>
    <phoneticPr fontId="2"/>
  </si>
  <si>
    <t>3111</t>
    <phoneticPr fontId="2"/>
  </si>
  <si>
    <t>藤沢市羽鳥４－１３－１４</t>
    <phoneticPr fontId="2"/>
  </si>
  <si>
    <t>251</t>
    <phoneticPr fontId="2"/>
  </si>
  <si>
    <t>0056</t>
    <phoneticPr fontId="2"/>
  </si>
  <si>
    <t>37</t>
    <phoneticPr fontId="2"/>
  </si>
  <si>
    <t>1065</t>
    <phoneticPr fontId="2"/>
  </si>
  <si>
    <t>いしい</t>
    <phoneticPr fontId="2"/>
  </si>
  <si>
    <t>まさひろ</t>
    <phoneticPr fontId="2"/>
  </si>
  <si>
    <t>おかむら</t>
    <phoneticPr fontId="2"/>
  </si>
  <si>
    <t>たいこ</t>
    <phoneticPr fontId="2"/>
  </si>
  <si>
    <t>石井</t>
    <rPh sb="0" eb="2">
      <t>イシイ</t>
    </rPh>
    <phoneticPr fontId="2"/>
  </si>
  <si>
    <t>正宏</t>
    <rPh sb="0" eb="2">
      <t>マサヒロ</t>
    </rPh>
    <phoneticPr fontId="2"/>
  </si>
  <si>
    <t>岡村</t>
    <rPh sb="0" eb="2">
      <t>オカムラ</t>
    </rPh>
    <phoneticPr fontId="2"/>
  </si>
  <si>
    <t>鯛子</t>
    <rPh sb="0" eb="2">
      <t>タイコ</t>
    </rPh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</si>
  <si>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</si>
  <si>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t>さとう</t>
    <phoneticPr fontId="2"/>
  </si>
  <si>
    <t>かれん</t>
    <phoneticPr fontId="2"/>
  </si>
  <si>
    <t>佐藤</t>
    <rPh sb="0" eb="2">
      <t>サトウ</t>
    </rPh>
    <phoneticPr fontId="2"/>
  </si>
  <si>
    <t>可恋</t>
    <rPh sb="0" eb="1">
      <t>カ</t>
    </rPh>
    <rPh sb="1" eb="2">
      <t>コイ</t>
    </rPh>
    <phoneticPr fontId="2"/>
  </si>
  <si>
    <t>あんどう</t>
    <phoneticPr fontId="2"/>
  </si>
  <si>
    <t>りお</t>
    <phoneticPr fontId="2"/>
  </si>
  <si>
    <t>安藤</t>
    <rPh sb="0" eb="2">
      <t>アンドウ</t>
    </rPh>
    <phoneticPr fontId="2"/>
  </si>
  <si>
    <t>莉生</t>
    <rPh sb="0" eb="1">
      <t>マリ</t>
    </rPh>
    <rPh sb="1" eb="2">
      <t>ショウ</t>
    </rPh>
    <phoneticPr fontId="2"/>
  </si>
  <si>
    <t>さいとう</t>
    <phoneticPr fontId="2"/>
  </si>
  <si>
    <t>ゆきね</t>
    <phoneticPr fontId="2"/>
  </si>
  <si>
    <t>齋藤</t>
    <rPh sb="0" eb="2">
      <t>サイトウ</t>
    </rPh>
    <phoneticPr fontId="2"/>
  </si>
  <si>
    <t>幸音</t>
    <rPh sb="0" eb="1">
      <t>サチ</t>
    </rPh>
    <rPh sb="1" eb="2">
      <t>オト</t>
    </rPh>
    <phoneticPr fontId="2"/>
  </si>
  <si>
    <t>林</t>
    <rPh sb="0" eb="1">
      <t>ハヤシ</t>
    </rPh>
    <phoneticPr fontId="2"/>
  </si>
  <si>
    <t>千昇</t>
    <rPh sb="0" eb="1">
      <t>セン</t>
    </rPh>
    <rPh sb="1" eb="2">
      <t>ノボル</t>
    </rPh>
    <phoneticPr fontId="2"/>
  </si>
  <si>
    <t>はやし</t>
    <phoneticPr fontId="2"/>
  </si>
  <si>
    <t>ちあき</t>
    <phoneticPr fontId="2"/>
  </si>
  <si>
    <t>佐藤</t>
    <rPh sb="0" eb="2">
      <t>サトウ</t>
    </rPh>
    <phoneticPr fontId="2"/>
  </si>
  <si>
    <t>さとう</t>
    <phoneticPr fontId="2"/>
  </si>
  <si>
    <t>かれん</t>
    <phoneticPr fontId="2"/>
  </si>
  <si>
    <t>可恋</t>
    <rPh sb="0" eb="1">
      <t>カ</t>
    </rPh>
    <rPh sb="1" eb="2">
      <t>コイ</t>
    </rPh>
    <phoneticPr fontId="2"/>
  </si>
  <si>
    <t>片山</t>
    <rPh sb="0" eb="2">
      <t>カタヤマ</t>
    </rPh>
    <phoneticPr fontId="2"/>
  </si>
  <si>
    <t>海央</t>
    <rPh sb="0" eb="1">
      <t>ウミ</t>
    </rPh>
    <rPh sb="1" eb="2">
      <t>オウ</t>
    </rPh>
    <phoneticPr fontId="2"/>
  </si>
  <si>
    <t>かたやま</t>
    <phoneticPr fontId="2"/>
  </si>
  <si>
    <t>みお</t>
    <phoneticPr fontId="2"/>
  </si>
  <si>
    <t>大木</t>
    <rPh sb="0" eb="2">
      <t>オオキ</t>
    </rPh>
    <phoneticPr fontId="2"/>
  </si>
  <si>
    <t>南美</t>
    <rPh sb="0" eb="2">
      <t>ナミ</t>
    </rPh>
    <phoneticPr fontId="2"/>
  </si>
  <si>
    <t>おおき</t>
    <phoneticPr fontId="2"/>
  </si>
  <si>
    <t>みなみ</t>
    <phoneticPr fontId="2"/>
  </si>
  <si>
    <t>矢田</t>
    <rPh sb="0" eb="2">
      <t>ヤタ</t>
    </rPh>
    <phoneticPr fontId="2"/>
  </si>
  <si>
    <t>希実</t>
    <rPh sb="0" eb="2">
      <t>ノゾミ</t>
    </rPh>
    <phoneticPr fontId="2"/>
  </si>
  <si>
    <t>のぞみ</t>
    <phoneticPr fontId="2"/>
  </si>
  <si>
    <t>河村</t>
    <rPh sb="0" eb="2">
      <t>カワムラ</t>
    </rPh>
    <phoneticPr fontId="2"/>
  </si>
  <si>
    <t>こころ</t>
    <phoneticPr fontId="2"/>
  </si>
  <si>
    <t>かわむら</t>
    <phoneticPr fontId="2"/>
  </si>
  <si>
    <t>川島</t>
    <rPh sb="0" eb="2">
      <t>カワシマ</t>
    </rPh>
    <phoneticPr fontId="2"/>
  </si>
  <si>
    <t>蒼依</t>
    <rPh sb="0" eb="2">
      <t>アオイ</t>
    </rPh>
    <phoneticPr fontId="2"/>
  </si>
  <si>
    <t>かわしま</t>
    <phoneticPr fontId="2"/>
  </si>
  <si>
    <t>あおい</t>
    <phoneticPr fontId="2"/>
  </si>
  <si>
    <t>髙橋</t>
    <rPh sb="0" eb="2">
      <t>タカハシ</t>
    </rPh>
    <phoneticPr fontId="2"/>
  </si>
  <si>
    <t>瑠奈</t>
    <rPh sb="0" eb="2">
      <t>ルナ</t>
    </rPh>
    <phoneticPr fontId="2"/>
  </si>
  <si>
    <t>たかはし</t>
    <phoneticPr fontId="2"/>
  </si>
  <si>
    <t>るな</t>
    <phoneticPr fontId="2"/>
  </si>
  <si>
    <t>千颯</t>
    <rPh sb="0" eb="1">
      <t>セン</t>
    </rPh>
    <rPh sb="1" eb="2">
      <t>サッ</t>
    </rPh>
    <phoneticPr fontId="2"/>
  </si>
  <si>
    <t>ちはや</t>
    <phoneticPr fontId="2"/>
  </si>
  <si>
    <t>武田</t>
    <rPh sb="0" eb="2">
      <t>タケダ</t>
    </rPh>
    <phoneticPr fontId="2"/>
  </si>
  <si>
    <t>郁</t>
    <rPh sb="0" eb="1">
      <t>イク</t>
    </rPh>
    <phoneticPr fontId="2"/>
  </si>
  <si>
    <t>たけだ</t>
    <phoneticPr fontId="2"/>
  </si>
  <si>
    <t>いく</t>
    <phoneticPr fontId="2"/>
  </si>
  <si>
    <t>上村</t>
    <rPh sb="0" eb="2">
      <t>カミムラ</t>
    </rPh>
    <phoneticPr fontId="2"/>
  </si>
  <si>
    <t>暖</t>
    <rPh sb="0" eb="1">
      <t>ダン</t>
    </rPh>
    <phoneticPr fontId="2"/>
  </si>
  <si>
    <t>かみむら</t>
    <phoneticPr fontId="2"/>
  </si>
  <si>
    <t>のん</t>
    <phoneticPr fontId="2"/>
  </si>
  <si>
    <t>やた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</si>
</sst>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&#24180;/H2906sensyu_app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D3"/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D4"/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D5"/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D6"/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D7"/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D8"/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D9"/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D10"/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D12"/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D13"/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D14"/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D15"/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D16"/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D17"/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D19"/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D20"/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D21"/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D23"/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D24"/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D25"/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D26"/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D27"/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D29"/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D30"/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D31"/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D32"/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D33"/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D34"/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D35"/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D37"/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D38"/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D39"/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D40"/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D41"/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D42"/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D44"/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D45"/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D46"/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D47"/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D48"/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D49"/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D50"/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D51"/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D52"/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D53"/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D54"/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D55"/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D57"/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D58"/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D59"/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D60"/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D61"/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D62"/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D63"/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D64"/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D65"/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D66"/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D67"/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D69"/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D70"/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D71"/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D72"/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D73"/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D74"/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D75"/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D76"/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D77"/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D79"/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D80"/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D81"/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D82"/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D83"/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D84"/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D85"/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D86"/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D88"/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D89"/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D90"/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D91"/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D92"/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D93"/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D94"/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D96"/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D97"/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D98"/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D99"/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D100"/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D102"/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D103"/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D104"/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D105"/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D106"/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D107"/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D108"/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D109"/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D110"/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D111"/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D113"/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D114"/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D115"/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D116"/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D117"/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D118"/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D120"/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D121"/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D122"/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D123"/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D125"/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D126"/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D127"/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D128"/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D129"/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D130"/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D131"/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D133"/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D134"/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D135"/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D136"/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D137"/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D138"/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D139"/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D140"/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D141"/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D142"/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D144"/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D145"/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D146"/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D147"/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D148"/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D149"/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D152"/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D153"/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D155"/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D156"/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D157"/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D159"/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D160"/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D161"/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D162"/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D165"/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D166"/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D168"/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D170"/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D172"/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D173"/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D175"/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D177"/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D178"/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D182"/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D185"/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D186"/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D187"/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D188"/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D189"/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D190"/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D191"/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D192"/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D193"/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D194"/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D196"/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D197"/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D198"/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D199"/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D201"/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D202"/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D203"/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D204"/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D205"/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D206"/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D207"/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D209"/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D210"/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D211"/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D212"/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D214"/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D215"/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D216"/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D217"/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D218"/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D219"/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D220"/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D222"/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D223"/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D224"/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D225"/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D226"/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D227"/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D228"/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D230"/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D231"/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D232"/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D233"/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D234"/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D235"/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D237"/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D241"/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D243"/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D244"/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D245"/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D246"/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D247"/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D248"/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D249"/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D250"/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D251"/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D252"/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D253"/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D254"/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D255"/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D257"/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D258"/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D259"/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D260"/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D261"/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D262"/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D263"/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D264"/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D265"/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D266"/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D268"/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D269"/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D270"/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D271"/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D272"/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D273"/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D274"/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D275"/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D276"/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D277"/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D278"/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D279"/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D282"/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D284"/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D285"/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D286"/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D287"/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D288"/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D289"/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D290"/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D291"/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D292"/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D293"/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D294"/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D295"/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D296"/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D297"/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D298"/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D299"/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D300"/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D301"/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D302"/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D303"/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D304"/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D305"/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D307"/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D308"/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D309"/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D311"/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D312"/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D314"/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D316"/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D318"/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D320"/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D321"/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D322"/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D323"/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D324"/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D325"/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D326"/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D327"/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D328"/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D329"/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D330"/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D331"/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D332"/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D333"/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D334"/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D335"/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D336"/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D337"/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D339"/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D340"/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D341"/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D342"/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D343"/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D344"/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D345"/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D346"/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D348"/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D349"/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D350"/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D351"/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D352"/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D353"/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D354"/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D355"/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D356"/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D357"/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D358"/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D359"/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D361"/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D362"/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D365"/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D366"/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D367"/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D368"/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D369"/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D371"/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D372"/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D373"/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D374"/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D375"/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D378"/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D379"/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D380"/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D381"/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D382"/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D383"/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D384"/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D385"/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D386"/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D387"/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D388"/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D389"/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D390"/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D391"/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D392"/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D394"/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D395"/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D396"/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D397"/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D398"/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D399"/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D400"/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D401"/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D403"/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D404"/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D405"/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D407"/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D408"/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D409"/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D413"/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D414"/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D415"/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D416"/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D417"/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D418"/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D419"/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D420"/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D422"/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D423"/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D424"/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D425"/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D426"/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D427"/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D428"/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D429"/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D430"/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D431"/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D432"/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D433"/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D435"/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D436"/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D437"/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D438"/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D440"/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D441"/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D442"/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D443"/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D444"/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D446"/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D447"/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D448"/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D449"/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D450"/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D452"/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D453"/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D454"/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D455"/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D458"/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D459"/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D460"/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D461"/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D462"/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D463"/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D464"/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D465"/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D466"/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D467"/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D469"/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D470"/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D472"/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D473"/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D474"/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D475"/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D476"/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D477"/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D478"/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D480"/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D481"/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3" zoomScale="70" zoomScaleNormal="100" zoomScaleSheetLayoutView="70" workbookViewId="0">
      <selection activeCell="AO20" sqref="AO20:AQ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593</v>
      </c>
      <c r="C194" s="31">
        <v>2</v>
      </c>
      <c r="D194" s="31"/>
      <c r="E194" s="31" t="s">
        <v>594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667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582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583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584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585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588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592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591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589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590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5101</v>
      </c>
      <c r="T2" s="236"/>
      <c r="U2" s="236"/>
      <c r="V2" s="236"/>
      <c r="W2" s="236"/>
      <c r="X2" s="236"/>
      <c r="Y2" s="237"/>
      <c r="Z2" s="239" t="str">
        <f>IF(S2="","",VLOOKUP(S2,[1]チーム番号!A2:E501,2,FALSE))</f>
        <v>湘南</v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582</v>
      </c>
      <c r="C3" s="157"/>
      <c r="D3" s="157"/>
      <c r="E3" s="222"/>
      <c r="F3" s="245" t="str">
        <f>IF(S2="","",VLOOKUP(S2,[1]チーム番号!A2:E501,5,FALSE))</f>
        <v>藤沢市立羽鳥中学校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668</v>
      </c>
      <c r="AC4" s="219"/>
      <c r="AD4" s="219"/>
      <c r="AE4" s="219"/>
      <c r="AF4" s="4" t="s">
        <v>3</v>
      </c>
      <c r="AG4" s="219" t="s">
        <v>669</v>
      </c>
      <c r="AH4" s="219"/>
      <c r="AI4" s="219"/>
      <c r="AJ4" s="219"/>
      <c r="AK4" s="4" t="s">
        <v>3</v>
      </c>
      <c r="AL4" s="219" t="s">
        <v>670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671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672</v>
      </c>
      <c r="G6" s="199"/>
      <c r="H6" s="37" t="s">
        <v>13</v>
      </c>
      <c r="I6" s="200" t="s">
        <v>673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668</v>
      </c>
      <c r="AC6" s="203"/>
      <c r="AD6" s="203"/>
      <c r="AE6" s="203"/>
      <c r="AF6" s="38" t="s">
        <v>3</v>
      </c>
      <c r="AG6" s="203" t="s">
        <v>674</v>
      </c>
      <c r="AH6" s="203"/>
      <c r="AI6" s="203"/>
      <c r="AJ6" s="203"/>
      <c r="AK6" s="38" t="s">
        <v>3</v>
      </c>
      <c r="AL6" s="203" t="s">
        <v>675</v>
      </c>
      <c r="AM6" s="203"/>
      <c r="AN6" s="203"/>
      <c r="AO6" s="204"/>
    </row>
    <row r="7" spans="1:41" s="2" customFormat="1" ht="30" customHeight="1" thickBot="1">
      <c r="A7" s="205" t="s">
        <v>583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584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IF(S7="","",VLOOKUP(S7,[1]チーム番号!A2:E501,2,FALSE))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585</v>
      </c>
      <c r="C8" s="157"/>
      <c r="D8" s="157"/>
      <c r="E8" s="222"/>
      <c r="F8" s="245" t="str">
        <f>IF(S7="","",VLOOKUP(S7,[1]チーム番号!A2:E501,5,FALSE))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 t="s">
        <v>676</v>
      </c>
      <c r="G12" s="180"/>
      <c r="H12" s="180"/>
      <c r="I12" s="180"/>
      <c r="J12" s="180"/>
      <c r="K12" s="180"/>
      <c r="L12" s="180" t="s">
        <v>677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678</v>
      </c>
      <c r="W12" s="184"/>
      <c r="X12" s="184"/>
      <c r="Y12" s="184"/>
      <c r="Z12" s="184"/>
      <c r="AA12" s="184"/>
      <c r="AB12" s="185" t="s">
        <v>679</v>
      </c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 t="s">
        <v>682</v>
      </c>
      <c r="W13" s="172"/>
      <c r="X13" s="172"/>
      <c r="Y13" s="172"/>
      <c r="Z13" s="172"/>
      <c r="AA13" s="172"/>
      <c r="AB13" s="173" t="s">
        <v>683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0</v>
      </c>
      <c r="C14" s="150"/>
      <c r="D14" s="150"/>
      <c r="E14" s="151"/>
      <c r="F14" s="84" t="s">
        <v>699</v>
      </c>
      <c r="G14" s="85"/>
      <c r="H14" s="85"/>
      <c r="I14" s="85"/>
      <c r="J14" s="85"/>
      <c r="K14" s="85"/>
      <c r="L14" s="85" t="s">
        <v>700</v>
      </c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62" t="s">
        <v>684</v>
      </c>
      <c r="AI14" s="263"/>
      <c r="AJ14" s="263"/>
      <c r="AK14" s="263"/>
      <c r="AL14" s="263"/>
      <c r="AM14" s="263"/>
      <c r="AN14" s="263"/>
      <c r="AO14" s="264"/>
    </row>
    <row r="15" spans="1:41" ht="30" customHeight="1" thickBot="1">
      <c r="B15" s="143" t="s">
        <v>8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704</v>
      </c>
      <c r="AC15" s="147"/>
      <c r="AD15" s="147"/>
      <c r="AE15" s="147"/>
      <c r="AF15" s="147"/>
      <c r="AG15" s="147"/>
      <c r="AH15" s="265">
        <v>1</v>
      </c>
      <c r="AI15" s="266"/>
      <c r="AJ15" s="266"/>
      <c r="AK15" s="266"/>
      <c r="AL15" s="266"/>
      <c r="AM15" s="266"/>
      <c r="AN15" s="266"/>
      <c r="AO15" s="267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587</v>
      </c>
      <c r="C18" s="128"/>
      <c r="D18" s="131" t="s">
        <v>12</v>
      </c>
      <c r="E18" s="131"/>
      <c r="F18" s="133" t="s">
        <v>586</v>
      </c>
      <c r="G18" s="134"/>
      <c r="H18" s="134"/>
      <c r="I18" s="134"/>
      <c r="J18" s="134"/>
      <c r="K18" s="134" t="s">
        <v>586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587</v>
      </c>
      <c r="W18" s="128"/>
      <c r="X18" s="131" t="s">
        <v>12</v>
      </c>
      <c r="Y18" s="131"/>
      <c r="Z18" s="133" t="s">
        <v>586</v>
      </c>
      <c r="AA18" s="134"/>
      <c r="AB18" s="134"/>
      <c r="AC18" s="134"/>
      <c r="AD18" s="134"/>
      <c r="AE18" s="134" t="s">
        <v>586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75">
        <v>1</v>
      </c>
      <c r="E20" s="75"/>
      <c r="F20" s="84" t="s">
        <v>685</v>
      </c>
      <c r="G20" s="85"/>
      <c r="H20" s="85"/>
      <c r="I20" s="85"/>
      <c r="J20" s="85"/>
      <c r="K20" s="85" t="s">
        <v>686</v>
      </c>
      <c r="L20" s="85"/>
      <c r="M20" s="85"/>
      <c r="N20" s="85"/>
      <c r="O20" s="86"/>
      <c r="P20" s="75">
        <v>2</v>
      </c>
      <c r="Q20" s="75"/>
      <c r="R20" s="91">
        <v>157</v>
      </c>
      <c r="S20" s="92"/>
      <c r="T20" s="71" t="s">
        <v>544</v>
      </c>
      <c r="U20" s="72"/>
      <c r="V20" s="114">
        <v>7</v>
      </c>
      <c r="W20" s="115"/>
      <c r="X20" s="116">
        <v>7</v>
      </c>
      <c r="Y20" s="116"/>
      <c r="Z20" s="118" t="s">
        <v>718</v>
      </c>
      <c r="AA20" s="119"/>
      <c r="AB20" s="119"/>
      <c r="AC20" s="119"/>
      <c r="AD20" s="119"/>
      <c r="AE20" s="119" t="s">
        <v>717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588</v>
      </c>
      <c r="AO20" s="109"/>
    </row>
    <row r="21" spans="2:41" ht="30" customHeight="1">
      <c r="B21" s="97"/>
      <c r="C21" s="98"/>
      <c r="D21" s="99"/>
      <c r="E21" s="99"/>
      <c r="F21" s="102" t="s">
        <v>687</v>
      </c>
      <c r="G21" s="103"/>
      <c r="H21" s="103"/>
      <c r="I21" s="103"/>
      <c r="J21" s="103"/>
      <c r="K21" s="103" t="s">
        <v>688</v>
      </c>
      <c r="L21" s="103"/>
      <c r="M21" s="103"/>
      <c r="N21" s="103"/>
      <c r="O21" s="104"/>
      <c r="P21" s="99"/>
      <c r="Q21" s="99"/>
      <c r="R21" s="95"/>
      <c r="S21" s="96"/>
      <c r="T21" s="100"/>
      <c r="U21" s="101"/>
      <c r="V21" s="97"/>
      <c r="W21" s="98"/>
      <c r="X21" s="117"/>
      <c r="Y21" s="117"/>
      <c r="Z21" s="111" t="s">
        <v>716</v>
      </c>
      <c r="AA21" s="112"/>
      <c r="AB21" s="112"/>
      <c r="AC21" s="112"/>
      <c r="AD21" s="112"/>
      <c r="AE21" s="112" t="s">
        <v>717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183" t="s">
        <v>707</v>
      </c>
      <c r="G22" s="184"/>
      <c r="H22" s="184"/>
      <c r="I22" s="184"/>
      <c r="J22" s="184"/>
      <c r="K22" s="184" t="s">
        <v>708</v>
      </c>
      <c r="L22" s="184"/>
      <c r="M22" s="184"/>
      <c r="N22" s="184"/>
      <c r="O22" s="260"/>
      <c r="P22" s="75">
        <v>1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721</v>
      </c>
      <c r="AA22" s="85"/>
      <c r="AB22" s="85"/>
      <c r="AC22" s="85"/>
      <c r="AD22" s="85"/>
      <c r="AE22" s="85" t="s">
        <v>722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719</v>
      </c>
      <c r="AA23" s="103"/>
      <c r="AB23" s="103"/>
      <c r="AC23" s="103"/>
      <c r="AD23" s="103"/>
      <c r="AE23" s="103" t="s">
        <v>720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183" t="s">
        <v>689</v>
      </c>
      <c r="G24" s="184"/>
      <c r="H24" s="184"/>
      <c r="I24" s="184"/>
      <c r="J24" s="184"/>
      <c r="K24" s="184" t="s">
        <v>690</v>
      </c>
      <c r="L24" s="184"/>
      <c r="M24" s="184"/>
      <c r="N24" s="184"/>
      <c r="O24" s="260"/>
      <c r="P24" s="75">
        <v>2</v>
      </c>
      <c r="Q24" s="75"/>
      <c r="R24" s="91">
        <v>166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726</v>
      </c>
      <c r="AF24" s="85"/>
      <c r="AG24" s="85"/>
      <c r="AH24" s="85"/>
      <c r="AI24" s="86"/>
      <c r="AJ24" s="75">
        <v>2</v>
      </c>
      <c r="AK24" s="75"/>
      <c r="AL24" s="91">
        <v>163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691</v>
      </c>
      <c r="G25" s="103"/>
      <c r="H25" s="103"/>
      <c r="I25" s="103"/>
      <c r="J25" s="103"/>
      <c r="K25" s="103" t="s">
        <v>692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723</v>
      </c>
      <c r="AA25" s="103"/>
      <c r="AB25" s="103"/>
      <c r="AC25" s="103"/>
      <c r="AD25" s="103"/>
      <c r="AE25" s="103" t="s">
        <v>724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693</v>
      </c>
      <c r="G26" s="85"/>
      <c r="H26" s="85"/>
      <c r="I26" s="85"/>
      <c r="J26" s="85"/>
      <c r="K26" s="85" t="s">
        <v>694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702</v>
      </c>
      <c r="AA26" s="85"/>
      <c r="AB26" s="85"/>
      <c r="AC26" s="85"/>
      <c r="AD26" s="85"/>
      <c r="AE26" s="85" t="s">
        <v>728</v>
      </c>
      <c r="AF26" s="85"/>
      <c r="AG26" s="85"/>
      <c r="AH26" s="85"/>
      <c r="AI26" s="86"/>
      <c r="AJ26" s="75">
        <v>2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695</v>
      </c>
      <c r="G27" s="103"/>
      <c r="H27" s="103"/>
      <c r="I27" s="103"/>
      <c r="J27" s="103"/>
      <c r="K27" s="103" t="s">
        <v>696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701</v>
      </c>
      <c r="AA27" s="103"/>
      <c r="AB27" s="103"/>
      <c r="AC27" s="103"/>
      <c r="AD27" s="103"/>
      <c r="AE27" s="103" t="s">
        <v>727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261">
        <v>5</v>
      </c>
      <c r="E28" s="261"/>
      <c r="F28" s="183" t="s">
        <v>711</v>
      </c>
      <c r="G28" s="184"/>
      <c r="H28" s="184"/>
      <c r="I28" s="184"/>
      <c r="J28" s="184"/>
      <c r="K28" s="184" t="s">
        <v>712</v>
      </c>
      <c r="L28" s="184"/>
      <c r="M28" s="184"/>
      <c r="N28" s="184"/>
      <c r="O28" s="260"/>
      <c r="P28" s="261">
        <v>2</v>
      </c>
      <c r="Q28" s="261"/>
      <c r="R28" s="252">
        <v>157</v>
      </c>
      <c r="S28" s="270"/>
      <c r="T28" s="268" t="s">
        <v>544</v>
      </c>
      <c r="U28" s="269"/>
      <c r="V28" s="80">
        <v>11</v>
      </c>
      <c r="W28" s="81"/>
      <c r="X28" s="75">
        <v>11</v>
      </c>
      <c r="Y28" s="75"/>
      <c r="Z28" s="84" t="s">
        <v>731</v>
      </c>
      <c r="AA28" s="85"/>
      <c r="AB28" s="85"/>
      <c r="AC28" s="85"/>
      <c r="AD28" s="85"/>
      <c r="AE28" s="85" t="s">
        <v>732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709</v>
      </c>
      <c r="G29" s="103"/>
      <c r="H29" s="103"/>
      <c r="I29" s="103"/>
      <c r="J29" s="103"/>
      <c r="K29" s="103" t="s">
        <v>710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729</v>
      </c>
      <c r="AA29" s="103"/>
      <c r="AB29" s="103"/>
      <c r="AC29" s="103"/>
      <c r="AD29" s="103"/>
      <c r="AE29" s="103" t="s">
        <v>730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737</v>
      </c>
      <c r="G30" s="85"/>
      <c r="H30" s="85"/>
      <c r="I30" s="85"/>
      <c r="J30" s="85"/>
      <c r="K30" s="85" t="s">
        <v>715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735</v>
      </c>
      <c r="AA30" s="85"/>
      <c r="AB30" s="85"/>
      <c r="AC30" s="85"/>
      <c r="AD30" s="85"/>
      <c r="AE30" s="85" t="s">
        <v>736</v>
      </c>
      <c r="AF30" s="85"/>
      <c r="AG30" s="85"/>
      <c r="AH30" s="85"/>
      <c r="AI30" s="86"/>
      <c r="AJ30" s="75">
        <v>1</v>
      </c>
      <c r="AK30" s="75"/>
      <c r="AL30" s="91">
        <v>146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713</v>
      </c>
      <c r="G31" s="78"/>
      <c r="H31" s="78"/>
      <c r="I31" s="78"/>
      <c r="J31" s="78"/>
      <c r="K31" s="78" t="s">
        <v>714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733</v>
      </c>
      <c r="AA31" s="78"/>
      <c r="AB31" s="78"/>
      <c r="AC31" s="78"/>
      <c r="AD31" s="78"/>
      <c r="AE31" s="78" t="s">
        <v>734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592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591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589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590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AN20:AO31 T20:U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1" t="str">
        <f>入力見本!B1</f>
        <v>２０１７（平成２９）年度
神奈川県中学校バレーボール部活動普及・育成事業
（指導者研修会兼新人研修会）参加申込書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</row>
    <row r="2" spans="1:40" s="2" customFormat="1" ht="37.5" customHeight="1" thickBot="1">
      <c r="A2" s="337" t="s">
        <v>546</v>
      </c>
      <c r="B2" s="338"/>
      <c r="C2" s="338"/>
      <c r="D2" s="338"/>
      <c r="E2" s="338"/>
      <c r="F2" s="338"/>
      <c r="G2" s="338"/>
      <c r="H2" s="339">
        <f>IF(入力!I2="","",入力!I2)</f>
        <v>2</v>
      </c>
      <c r="I2" s="303"/>
      <c r="J2" s="340"/>
      <c r="K2" s="341" t="s">
        <v>547</v>
      </c>
      <c r="L2" s="338"/>
      <c r="M2" s="338"/>
      <c r="N2" s="338"/>
      <c r="O2" s="338"/>
      <c r="P2" s="338"/>
      <c r="Q2" s="338"/>
      <c r="R2" s="339">
        <f>IF(入力!S2="","",入力!S2)</f>
        <v>5101</v>
      </c>
      <c r="S2" s="303"/>
      <c r="T2" s="303"/>
      <c r="U2" s="303"/>
      <c r="V2" s="303"/>
      <c r="W2" s="303"/>
      <c r="X2" s="340"/>
      <c r="Y2" s="302" t="str">
        <f>IF(R2="","",VLOOKUP(R2,チーム番号!A2:E501,2,FALSE))</f>
        <v>湘南</v>
      </c>
      <c r="Z2" s="303"/>
      <c r="AA2" s="303"/>
      <c r="AB2" s="303"/>
      <c r="AC2" s="303"/>
      <c r="AD2" s="303"/>
      <c r="AE2" s="328" t="s">
        <v>548</v>
      </c>
      <c r="AF2" s="328"/>
      <c r="AG2" s="328"/>
      <c r="AH2" s="328"/>
      <c r="AI2" s="329"/>
      <c r="AJ2" s="1"/>
    </row>
    <row r="3" spans="1:40" ht="18.75" customHeight="1">
      <c r="A3" s="344" t="s">
        <v>2</v>
      </c>
      <c r="B3" s="345"/>
      <c r="C3" s="345"/>
      <c r="D3" s="346"/>
      <c r="E3" s="304" t="str">
        <f>CONCATENATE(入力!F3,"　　",入力!F8)</f>
        <v>藤沢市立羽鳥中学校　　</v>
      </c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6"/>
      <c r="AA3" s="31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42"/>
      <c r="F6" s="343"/>
      <c r="G6" s="5" t="s">
        <v>13</v>
      </c>
      <c r="H6" s="330"/>
      <c r="I6" s="330"/>
      <c r="J6" s="33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149" t="s">
        <v>0</v>
      </c>
      <c r="B7" s="150"/>
      <c r="C7" s="150"/>
      <c r="D7" s="151"/>
      <c r="E7" s="324" t="str">
        <f>IF(入力!F12="","",入力!F12)</f>
        <v>いしい</v>
      </c>
      <c r="F7" s="325"/>
      <c r="G7" s="325"/>
      <c r="H7" s="325"/>
      <c r="I7" s="325"/>
      <c r="J7" s="325"/>
      <c r="K7" s="325" t="str">
        <f>IF(入力!L12="","",入力!L12)</f>
        <v>まさひろ</v>
      </c>
      <c r="L7" s="325"/>
      <c r="M7" s="325"/>
      <c r="N7" s="325"/>
      <c r="O7" s="325"/>
      <c r="P7" s="326"/>
      <c r="Q7" s="152" t="s">
        <v>0</v>
      </c>
      <c r="R7" s="150"/>
      <c r="S7" s="150"/>
      <c r="T7" s="151"/>
      <c r="U7" s="152" t="str">
        <f>IF(入力!V12="","",入力!V12)</f>
        <v>おかむら</v>
      </c>
      <c r="V7" s="150"/>
      <c r="W7" s="150"/>
      <c r="X7" s="150"/>
      <c r="Y7" s="150"/>
      <c r="Z7" s="327"/>
      <c r="AA7" s="307" t="str">
        <f>IF(入力!AB12="","",入力!AB12)</f>
        <v>たいこ</v>
      </c>
      <c r="AB7" s="150"/>
      <c r="AC7" s="150"/>
      <c r="AD7" s="150"/>
      <c r="AE7" s="150"/>
      <c r="AF7" s="151"/>
      <c r="AG7" s="320" t="s">
        <v>545</v>
      </c>
      <c r="AH7" s="321"/>
      <c r="AI7" s="321"/>
      <c r="AJ7" s="321"/>
      <c r="AK7" s="321"/>
      <c r="AL7" s="321"/>
      <c r="AM7" s="321"/>
      <c r="AN7" s="322"/>
    </row>
    <row r="8" spans="1:40" ht="37.5" customHeight="1" thickBot="1">
      <c r="A8" s="162" t="s">
        <v>6</v>
      </c>
      <c r="B8" s="163"/>
      <c r="C8" s="163"/>
      <c r="D8" s="164"/>
      <c r="E8" s="347" t="str">
        <f>IF(入力!F13="","",入力!F13)</f>
        <v>石井</v>
      </c>
      <c r="F8" s="348"/>
      <c r="G8" s="348"/>
      <c r="H8" s="348"/>
      <c r="I8" s="348"/>
      <c r="J8" s="348"/>
      <c r="K8" s="348" t="str">
        <f>IF(入力!L13="","",入力!L13)</f>
        <v>正宏</v>
      </c>
      <c r="L8" s="348"/>
      <c r="M8" s="348"/>
      <c r="N8" s="348"/>
      <c r="O8" s="348"/>
      <c r="P8" s="349"/>
      <c r="Q8" s="168" t="s">
        <v>7</v>
      </c>
      <c r="R8" s="169"/>
      <c r="S8" s="169"/>
      <c r="T8" s="170"/>
      <c r="U8" s="315" t="str">
        <f>IF(入力!V13="","",入力!V13)</f>
        <v>岡村</v>
      </c>
      <c r="V8" s="316"/>
      <c r="W8" s="316"/>
      <c r="X8" s="316"/>
      <c r="Y8" s="316"/>
      <c r="Z8" s="317"/>
      <c r="AA8" s="318" t="str">
        <f>IF(入力!AB13="","",入力!AB13)</f>
        <v>鯛子</v>
      </c>
      <c r="AB8" s="316"/>
      <c r="AC8" s="316"/>
      <c r="AD8" s="316"/>
      <c r="AE8" s="316"/>
      <c r="AF8" s="319"/>
      <c r="AG8" s="29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2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はやし</v>
      </c>
      <c r="F9" s="150"/>
      <c r="G9" s="150"/>
      <c r="H9" s="150"/>
      <c r="I9" s="150"/>
      <c r="J9" s="327"/>
      <c r="K9" s="307" t="str">
        <f>IF(入力!L14="","",入力!L14)</f>
        <v>ちあき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さとう</v>
      </c>
      <c r="V9" s="150"/>
      <c r="W9" s="150"/>
      <c r="X9" s="150"/>
      <c r="Y9" s="150"/>
      <c r="Z9" s="327"/>
      <c r="AA9" s="307" t="str">
        <f>IF(入力!AB14="","",入力!AB14)</f>
        <v>かれん</v>
      </c>
      <c r="AB9" s="150"/>
      <c r="AC9" s="150"/>
      <c r="AD9" s="150"/>
      <c r="AE9" s="150"/>
      <c r="AF9" s="35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32" t="str">
        <f>IF(入力!F15="","",入力!F15)</f>
        <v>林</v>
      </c>
      <c r="F10" s="333"/>
      <c r="G10" s="333"/>
      <c r="H10" s="333"/>
      <c r="I10" s="333"/>
      <c r="J10" s="334"/>
      <c r="K10" s="335" t="str">
        <f>IF(入力!L15="","",入力!L15)</f>
        <v>千昇</v>
      </c>
      <c r="L10" s="333"/>
      <c r="M10" s="333"/>
      <c r="N10" s="333"/>
      <c r="O10" s="333"/>
      <c r="P10" s="336"/>
      <c r="Q10" s="144" t="s">
        <v>9</v>
      </c>
      <c r="R10" s="144"/>
      <c r="S10" s="144"/>
      <c r="T10" s="145"/>
      <c r="U10" s="332" t="str">
        <f>IF(入力!V15="","",入力!V15)</f>
        <v>佐藤</v>
      </c>
      <c r="V10" s="333"/>
      <c r="W10" s="333"/>
      <c r="X10" s="333"/>
      <c r="Y10" s="333"/>
      <c r="Z10" s="334"/>
      <c r="AA10" s="335" t="str">
        <f>IF(入力!AB15="","",入力!AB15)</f>
        <v>可恋</v>
      </c>
      <c r="AB10" s="333"/>
      <c r="AC10" s="333"/>
      <c r="AD10" s="333"/>
      <c r="AE10" s="333"/>
      <c r="AF10" s="35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7" t="s">
        <v>577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7">
        <f>IF(入力!D20="","",入力!D20)</f>
        <v>1</v>
      </c>
      <c r="D15" s="287"/>
      <c r="E15" s="283" t="str">
        <f>IF(入力!F20="","",入力!F20)</f>
        <v>さとう</v>
      </c>
      <c r="F15" s="284"/>
      <c r="G15" s="284"/>
      <c r="H15" s="284"/>
      <c r="I15" s="284"/>
      <c r="J15" s="284" t="str">
        <f>IF(入力!K20="","",入力!K20)</f>
        <v>かれん</v>
      </c>
      <c r="K15" s="284"/>
      <c r="L15" s="284"/>
      <c r="M15" s="284"/>
      <c r="N15" s="285"/>
      <c r="O15" s="287">
        <f>IF(入力!P20="","",入力!P20)</f>
        <v>2</v>
      </c>
      <c r="P15" s="287"/>
      <c r="Q15" s="289">
        <f>IF(入力!R20="","",入力!R20)</f>
        <v>157</v>
      </c>
      <c r="R15" s="290"/>
      <c r="S15" s="289" t="str">
        <f>IF(入力!T20="","",入力!T20)</f>
        <v>○</v>
      </c>
      <c r="T15" s="291"/>
      <c r="U15" s="114">
        <v>7</v>
      </c>
      <c r="V15" s="115"/>
      <c r="W15" s="287">
        <f>IF(入力!X20="","",入力!X20)</f>
        <v>7</v>
      </c>
      <c r="X15" s="287"/>
      <c r="Y15" s="283" t="str">
        <f>IF(入力!Z20="","",入力!Z20)</f>
        <v>かわむら</v>
      </c>
      <c r="Z15" s="284"/>
      <c r="AA15" s="284"/>
      <c r="AB15" s="284"/>
      <c r="AC15" s="284"/>
      <c r="AD15" s="284" t="str">
        <f>IF(入力!AE20="","",入力!AE20)</f>
        <v>こころ</v>
      </c>
      <c r="AE15" s="284"/>
      <c r="AF15" s="284"/>
      <c r="AG15" s="284"/>
      <c r="AH15" s="285"/>
      <c r="AI15" s="287">
        <f>IF(入力!AJ20="","",入力!AJ20)</f>
        <v>2</v>
      </c>
      <c r="AJ15" s="287"/>
      <c r="AK15" s="289">
        <f>IF(入力!AL20="","",入力!AL20)</f>
        <v>157</v>
      </c>
      <c r="AL15" s="290"/>
      <c r="AM15" s="289" t="str">
        <f>IF(入力!AN20="","",入力!AN20)</f>
        <v>○</v>
      </c>
      <c r="AN15" s="291"/>
    </row>
    <row r="16" spans="1:40" ht="37.5" customHeight="1">
      <c r="A16" s="97"/>
      <c r="B16" s="98"/>
      <c r="C16" s="288"/>
      <c r="D16" s="288"/>
      <c r="E16" s="300" t="str">
        <f>IF(入力!F21="","",入力!F21)</f>
        <v>佐藤</v>
      </c>
      <c r="F16" s="298"/>
      <c r="G16" s="298"/>
      <c r="H16" s="298"/>
      <c r="I16" s="298"/>
      <c r="J16" s="298" t="str">
        <f>IF(入力!K21="","",入力!K21)</f>
        <v>可恋</v>
      </c>
      <c r="K16" s="298"/>
      <c r="L16" s="298"/>
      <c r="M16" s="298"/>
      <c r="N16" s="299"/>
      <c r="O16" s="288"/>
      <c r="P16" s="288"/>
      <c r="Q16" s="211"/>
      <c r="R16" s="164"/>
      <c r="S16" s="211"/>
      <c r="T16" s="292"/>
      <c r="U16" s="97"/>
      <c r="V16" s="98"/>
      <c r="W16" s="288"/>
      <c r="X16" s="288"/>
      <c r="Y16" s="300" t="str">
        <f>IF(入力!Z21="","",入力!Z21)</f>
        <v>河村</v>
      </c>
      <c r="Z16" s="298"/>
      <c r="AA16" s="298"/>
      <c r="AB16" s="298"/>
      <c r="AC16" s="298"/>
      <c r="AD16" s="298" t="str">
        <f>IF(入力!AE21="","",入力!AE21)</f>
        <v>こころ</v>
      </c>
      <c r="AE16" s="298"/>
      <c r="AF16" s="298"/>
      <c r="AG16" s="298"/>
      <c r="AH16" s="299"/>
      <c r="AI16" s="288"/>
      <c r="AJ16" s="288"/>
      <c r="AK16" s="211"/>
      <c r="AL16" s="164"/>
      <c r="AM16" s="211"/>
      <c r="AN16" s="292"/>
    </row>
    <row r="17" spans="1:40" ht="18.75" customHeight="1">
      <c r="A17" s="87">
        <v>2</v>
      </c>
      <c r="B17" s="88"/>
      <c r="C17" s="281">
        <f>IF(入力!D22="","",入力!D22)</f>
        <v>2</v>
      </c>
      <c r="D17" s="281"/>
      <c r="E17" s="286" t="str">
        <f>IF(入力!F22="","",入力!F22)</f>
        <v>かたやま</v>
      </c>
      <c r="F17" s="279"/>
      <c r="G17" s="279"/>
      <c r="H17" s="279"/>
      <c r="I17" s="279"/>
      <c r="J17" s="279" t="str">
        <f>IF(入力!K22="","",入力!K22)</f>
        <v>みお</v>
      </c>
      <c r="K17" s="279"/>
      <c r="L17" s="279"/>
      <c r="M17" s="279"/>
      <c r="N17" s="280"/>
      <c r="O17" s="281">
        <f>IF(入力!P22="","",入力!P22)</f>
        <v>1</v>
      </c>
      <c r="P17" s="281"/>
      <c r="Q17" s="273">
        <f>IF(入力!R22="","",入力!R22)</f>
        <v>151</v>
      </c>
      <c r="R17" s="190"/>
      <c r="S17" s="274" t="str">
        <f>IF(入力!T22="","",入力!T22)</f>
        <v>○</v>
      </c>
      <c r="T17" s="275"/>
      <c r="U17" s="87">
        <v>8</v>
      </c>
      <c r="V17" s="88"/>
      <c r="W17" s="281">
        <f>IF(入力!X22="","",入力!X22)</f>
        <v>8</v>
      </c>
      <c r="X17" s="281"/>
      <c r="Y17" s="286" t="str">
        <f>IF(入力!Z22="","",入力!Z22)</f>
        <v>かわしま</v>
      </c>
      <c r="Z17" s="279"/>
      <c r="AA17" s="279"/>
      <c r="AB17" s="279"/>
      <c r="AC17" s="279"/>
      <c r="AD17" s="279" t="str">
        <f>IF(入力!AE22="","",入力!AE22)</f>
        <v>あおい</v>
      </c>
      <c r="AE17" s="279"/>
      <c r="AF17" s="279"/>
      <c r="AG17" s="279"/>
      <c r="AH17" s="280"/>
      <c r="AI17" s="281">
        <f>IF(入力!AJ22="","",入力!AJ22)</f>
        <v>2</v>
      </c>
      <c r="AJ17" s="281"/>
      <c r="AK17" s="273">
        <f>IF(入力!AL22="","",入力!AL22)</f>
        <v>155</v>
      </c>
      <c r="AL17" s="190"/>
      <c r="AM17" s="274" t="str">
        <f>IF(入力!AN22="","",入力!AN22)</f>
        <v>○</v>
      </c>
      <c r="AN17" s="275"/>
    </row>
    <row r="18" spans="1:40" ht="37.5" customHeight="1">
      <c r="A18" s="105"/>
      <c r="B18" s="106"/>
      <c r="C18" s="282"/>
      <c r="D18" s="282"/>
      <c r="E18" s="271" t="str">
        <f>IF(入力!F23="","",入力!F23)</f>
        <v>片山</v>
      </c>
      <c r="F18" s="272"/>
      <c r="G18" s="272"/>
      <c r="H18" s="272"/>
      <c r="I18" s="272"/>
      <c r="J18" s="272" t="str">
        <f>IF(入力!K23="","",入力!K23)</f>
        <v>海央</v>
      </c>
      <c r="K18" s="272"/>
      <c r="L18" s="272"/>
      <c r="M18" s="272"/>
      <c r="N18" s="278"/>
      <c r="O18" s="282"/>
      <c r="P18" s="282"/>
      <c r="Q18" s="211"/>
      <c r="R18" s="164"/>
      <c r="S18" s="276"/>
      <c r="T18" s="277"/>
      <c r="U18" s="105"/>
      <c r="V18" s="106"/>
      <c r="W18" s="282"/>
      <c r="X18" s="282"/>
      <c r="Y18" s="271" t="str">
        <f>IF(入力!Z23="","",入力!Z23)</f>
        <v>川島</v>
      </c>
      <c r="Z18" s="272"/>
      <c r="AA18" s="272"/>
      <c r="AB18" s="272"/>
      <c r="AC18" s="272"/>
      <c r="AD18" s="272" t="str">
        <f>IF(入力!AE23="","",入力!AE23)</f>
        <v>蒼依</v>
      </c>
      <c r="AE18" s="272"/>
      <c r="AF18" s="272"/>
      <c r="AG18" s="272"/>
      <c r="AH18" s="278"/>
      <c r="AI18" s="282"/>
      <c r="AJ18" s="282"/>
      <c r="AK18" s="211"/>
      <c r="AL18" s="164"/>
      <c r="AM18" s="276"/>
      <c r="AN18" s="277"/>
    </row>
    <row r="19" spans="1:40" ht="18.75" customHeight="1">
      <c r="A19" s="97">
        <v>3</v>
      </c>
      <c r="B19" s="98"/>
      <c r="C19" s="281">
        <f>IF(入力!D24="","",入力!D24)</f>
        <v>3</v>
      </c>
      <c r="D19" s="281"/>
      <c r="E19" s="286" t="str">
        <f>IF(入力!F24="","",入力!F24)</f>
        <v>あんどう</v>
      </c>
      <c r="F19" s="279"/>
      <c r="G19" s="279"/>
      <c r="H19" s="279"/>
      <c r="I19" s="279"/>
      <c r="J19" s="279" t="str">
        <f>IF(入力!K24="","",入力!K24)</f>
        <v>りお</v>
      </c>
      <c r="K19" s="279"/>
      <c r="L19" s="279"/>
      <c r="M19" s="279"/>
      <c r="N19" s="280"/>
      <c r="O19" s="281">
        <f>IF(入力!P24="","",入力!P24)</f>
        <v>2</v>
      </c>
      <c r="P19" s="281"/>
      <c r="Q19" s="273">
        <f>IF(入力!R24="","",入力!R24)</f>
        <v>166</v>
      </c>
      <c r="R19" s="190"/>
      <c r="S19" s="274" t="str">
        <f>IF(入力!T24="","",入力!T24)</f>
        <v>○</v>
      </c>
      <c r="T19" s="275"/>
      <c r="U19" s="97">
        <v>9</v>
      </c>
      <c r="V19" s="98"/>
      <c r="W19" s="281">
        <f>IF(入力!X24="","",入力!X24)</f>
        <v>9</v>
      </c>
      <c r="X19" s="281"/>
      <c r="Y19" s="286" t="str">
        <f>IF(入力!Z24="","",入力!Z24)</f>
        <v>たかはし</v>
      </c>
      <c r="Z19" s="279"/>
      <c r="AA19" s="279"/>
      <c r="AB19" s="279"/>
      <c r="AC19" s="279"/>
      <c r="AD19" s="279" t="str">
        <f>IF(入力!AE24="","",入力!AE24)</f>
        <v>るな</v>
      </c>
      <c r="AE19" s="279"/>
      <c r="AF19" s="279"/>
      <c r="AG19" s="279"/>
      <c r="AH19" s="280"/>
      <c r="AI19" s="281">
        <f>IF(入力!AJ24="","",入力!AJ24)</f>
        <v>2</v>
      </c>
      <c r="AJ19" s="281"/>
      <c r="AK19" s="273">
        <f>IF(入力!AL24="","",入力!AL24)</f>
        <v>163</v>
      </c>
      <c r="AL19" s="190"/>
      <c r="AM19" s="274" t="str">
        <f>IF(入力!AN24="","",入力!AN24)</f>
        <v>○</v>
      </c>
      <c r="AN19" s="275"/>
    </row>
    <row r="20" spans="1:40" ht="37.5" customHeight="1">
      <c r="A20" s="97"/>
      <c r="B20" s="98"/>
      <c r="C20" s="282"/>
      <c r="D20" s="282"/>
      <c r="E20" s="271" t="str">
        <f>IF(入力!F25="","",入力!F25)</f>
        <v>安藤</v>
      </c>
      <c r="F20" s="272"/>
      <c r="G20" s="272"/>
      <c r="H20" s="272"/>
      <c r="I20" s="272"/>
      <c r="J20" s="272" t="str">
        <f>IF(入力!K25="","",入力!K25)</f>
        <v>莉生</v>
      </c>
      <c r="K20" s="272"/>
      <c r="L20" s="272"/>
      <c r="M20" s="272"/>
      <c r="N20" s="278"/>
      <c r="O20" s="282"/>
      <c r="P20" s="282"/>
      <c r="Q20" s="211"/>
      <c r="R20" s="164"/>
      <c r="S20" s="276"/>
      <c r="T20" s="277"/>
      <c r="U20" s="97"/>
      <c r="V20" s="98"/>
      <c r="W20" s="282"/>
      <c r="X20" s="282"/>
      <c r="Y20" s="271" t="str">
        <f>IF(入力!Z25="","",入力!Z25)</f>
        <v>髙橋</v>
      </c>
      <c r="Z20" s="272"/>
      <c r="AA20" s="272"/>
      <c r="AB20" s="272"/>
      <c r="AC20" s="272"/>
      <c r="AD20" s="272" t="str">
        <f>IF(入力!AE25="","",入力!AE25)</f>
        <v>瑠奈</v>
      </c>
      <c r="AE20" s="272"/>
      <c r="AF20" s="272"/>
      <c r="AG20" s="272"/>
      <c r="AH20" s="278"/>
      <c r="AI20" s="282"/>
      <c r="AJ20" s="282"/>
      <c r="AK20" s="211"/>
      <c r="AL20" s="164"/>
      <c r="AM20" s="276"/>
      <c r="AN20" s="277"/>
    </row>
    <row r="21" spans="1:40" ht="18.75" customHeight="1">
      <c r="A21" s="87">
        <v>4</v>
      </c>
      <c r="B21" s="88"/>
      <c r="C21" s="281">
        <f>IF(入力!D26="","",入力!D26)</f>
        <v>4</v>
      </c>
      <c r="D21" s="281"/>
      <c r="E21" s="286" t="str">
        <f>IF(入力!F26="","",入力!F26)</f>
        <v>さいとう</v>
      </c>
      <c r="F21" s="279"/>
      <c r="G21" s="279"/>
      <c r="H21" s="279"/>
      <c r="I21" s="279"/>
      <c r="J21" s="279" t="str">
        <f>IF(入力!K26="","",入力!K26)</f>
        <v>ゆきね</v>
      </c>
      <c r="K21" s="279"/>
      <c r="L21" s="279"/>
      <c r="M21" s="279"/>
      <c r="N21" s="280"/>
      <c r="O21" s="281">
        <f>IF(入力!P26="","",入力!P26)</f>
        <v>2</v>
      </c>
      <c r="P21" s="281"/>
      <c r="Q21" s="273">
        <f>IF(入力!R26="","",入力!R26)</f>
        <v>158</v>
      </c>
      <c r="R21" s="190"/>
      <c r="S21" s="274" t="str">
        <f>IF(入力!T26="","",入力!T26)</f>
        <v>○</v>
      </c>
      <c r="T21" s="275"/>
      <c r="U21" s="87">
        <v>10</v>
      </c>
      <c r="V21" s="88"/>
      <c r="W21" s="281">
        <f>IF(入力!X26="","",入力!X26)</f>
        <v>10</v>
      </c>
      <c r="X21" s="281"/>
      <c r="Y21" s="286" t="str">
        <f>IF(入力!Z26="","",入力!Z26)</f>
        <v>さとう</v>
      </c>
      <c r="Z21" s="279"/>
      <c r="AA21" s="279"/>
      <c r="AB21" s="279"/>
      <c r="AC21" s="279"/>
      <c r="AD21" s="279" t="str">
        <f>IF(入力!AE26="","",入力!AE26)</f>
        <v>ちはや</v>
      </c>
      <c r="AE21" s="279"/>
      <c r="AF21" s="279"/>
      <c r="AG21" s="279"/>
      <c r="AH21" s="280"/>
      <c r="AI21" s="281">
        <f>IF(入力!AJ26="","",入力!AJ26)</f>
        <v>2</v>
      </c>
      <c r="AJ21" s="281"/>
      <c r="AK21" s="273">
        <f>IF(入力!AL26="","",入力!AL26)</f>
        <v>156</v>
      </c>
      <c r="AL21" s="190"/>
      <c r="AM21" s="274" t="str">
        <f>IF(入力!AN26="","",入力!AN26)</f>
        <v>○</v>
      </c>
      <c r="AN21" s="275"/>
    </row>
    <row r="22" spans="1:40" ht="37.5" customHeight="1">
      <c r="A22" s="105"/>
      <c r="B22" s="106"/>
      <c r="C22" s="282"/>
      <c r="D22" s="282"/>
      <c r="E22" s="271" t="str">
        <f>IF(入力!F27="","",入力!F27)</f>
        <v>齋藤</v>
      </c>
      <c r="F22" s="272"/>
      <c r="G22" s="272"/>
      <c r="H22" s="272"/>
      <c r="I22" s="272"/>
      <c r="J22" s="272" t="str">
        <f>IF(入力!K27="","",入力!K27)</f>
        <v>幸音</v>
      </c>
      <c r="K22" s="272"/>
      <c r="L22" s="272"/>
      <c r="M22" s="272"/>
      <c r="N22" s="278"/>
      <c r="O22" s="282"/>
      <c r="P22" s="282"/>
      <c r="Q22" s="211"/>
      <c r="R22" s="164"/>
      <c r="S22" s="276"/>
      <c r="T22" s="277"/>
      <c r="U22" s="105"/>
      <c r="V22" s="106"/>
      <c r="W22" s="282"/>
      <c r="X22" s="282"/>
      <c r="Y22" s="271" t="str">
        <f>IF(入力!Z27="","",入力!Z27)</f>
        <v>佐藤</v>
      </c>
      <c r="Z22" s="272"/>
      <c r="AA22" s="272"/>
      <c r="AB22" s="272"/>
      <c r="AC22" s="272"/>
      <c r="AD22" s="272" t="str">
        <f>IF(入力!AE27="","",入力!AE27)</f>
        <v>千颯</v>
      </c>
      <c r="AE22" s="272"/>
      <c r="AF22" s="272"/>
      <c r="AG22" s="272"/>
      <c r="AH22" s="278"/>
      <c r="AI22" s="282"/>
      <c r="AJ22" s="282"/>
      <c r="AK22" s="211"/>
      <c r="AL22" s="164"/>
      <c r="AM22" s="276"/>
      <c r="AN22" s="277"/>
    </row>
    <row r="23" spans="1:40" ht="18.75" customHeight="1">
      <c r="A23" s="97">
        <v>5</v>
      </c>
      <c r="B23" s="98"/>
      <c r="C23" s="281">
        <f>IF(入力!D28="","",入力!D28)</f>
        <v>5</v>
      </c>
      <c r="D23" s="281"/>
      <c r="E23" s="286" t="str">
        <f>IF(入力!F28="","",入力!F28)</f>
        <v>おおき</v>
      </c>
      <c r="F23" s="279"/>
      <c r="G23" s="279"/>
      <c r="H23" s="279"/>
      <c r="I23" s="279"/>
      <c r="J23" s="279" t="str">
        <f>IF(入力!K28="","",入力!K28)</f>
        <v>みなみ</v>
      </c>
      <c r="K23" s="279"/>
      <c r="L23" s="279"/>
      <c r="M23" s="279"/>
      <c r="N23" s="280"/>
      <c r="O23" s="281">
        <f>IF(入力!P28="","",入力!P28)</f>
        <v>2</v>
      </c>
      <c r="P23" s="281"/>
      <c r="Q23" s="273">
        <f>IF(入力!R28="","",入力!R28)</f>
        <v>157</v>
      </c>
      <c r="R23" s="190"/>
      <c r="S23" s="274" t="str">
        <f>IF(入力!T28="","",入力!T28)</f>
        <v>○</v>
      </c>
      <c r="T23" s="275"/>
      <c r="U23" s="80">
        <v>11</v>
      </c>
      <c r="V23" s="81"/>
      <c r="W23" s="281">
        <f>IF(入力!X28="","",入力!X28)</f>
        <v>11</v>
      </c>
      <c r="X23" s="281"/>
      <c r="Y23" s="286" t="str">
        <f>IF(入力!Z28="","",入力!Z28)</f>
        <v>たけだ</v>
      </c>
      <c r="Z23" s="279"/>
      <c r="AA23" s="279"/>
      <c r="AB23" s="279"/>
      <c r="AC23" s="279"/>
      <c r="AD23" s="279" t="str">
        <f>IF(入力!AE28="","",入力!AE28)</f>
        <v>いく</v>
      </c>
      <c r="AE23" s="279"/>
      <c r="AF23" s="279"/>
      <c r="AG23" s="279"/>
      <c r="AH23" s="280"/>
      <c r="AI23" s="281">
        <f>IF(入力!AJ28="","",入力!AJ28)</f>
        <v>1</v>
      </c>
      <c r="AJ23" s="281"/>
      <c r="AK23" s="273">
        <f>IF(入力!AL28="","",入力!AL28)</f>
        <v>150</v>
      </c>
      <c r="AL23" s="190"/>
      <c r="AM23" s="274" t="str">
        <f>IF(入力!AN28="","",入力!AN28)</f>
        <v>○</v>
      </c>
      <c r="AN23" s="275"/>
    </row>
    <row r="24" spans="1:40" ht="37.5" customHeight="1">
      <c r="A24" s="97"/>
      <c r="B24" s="98"/>
      <c r="C24" s="282"/>
      <c r="D24" s="282"/>
      <c r="E24" s="271" t="str">
        <f>IF(入力!F29="","",入力!F29)</f>
        <v>大木</v>
      </c>
      <c r="F24" s="272"/>
      <c r="G24" s="272"/>
      <c r="H24" s="272"/>
      <c r="I24" s="272"/>
      <c r="J24" s="272" t="str">
        <f>IF(入力!K29="","",入力!K29)</f>
        <v>南美</v>
      </c>
      <c r="K24" s="272"/>
      <c r="L24" s="272"/>
      <c r="M24" s="272"/>
      <c r="N24" s="278"/>
      <c r="O24" s="282"/>
      <c r="P24" s="282"/>
      <c r="Q24" s="211"/>
      <c r="R24" s="164"/>
      <c r="S24" s="276"/>
      <c r="T24" s="277"/>
      <c r="U24" s="80"/>
      <c r="V24" s="81"/>
      <c r="W24" s="282"/>
      <c r="X24" s="282"/>
      <c r="Y24" s="271" t="str">
        <f>IF(入力!Z29="","",入力!Z29)</f>
        <v>武田</v>
      </c>
      <c r="Z24" s="272"/>
      <c r="AA24" s="272"/>
      <c r="AB24" s="272"/>
      <c r="AC24" s="272"/>
      <c r="AD24" s="272" t="str">
        <f>IF(入力!AE29="","",入力!AE29)</f>
        <v>郁</v>
      </c>
      <c r="AE24" s="272"/>
      <c r="AF24" s="272"/>
      <c r="AG24" s="272"/>
      <c r="AH24" s="278"/>
      <c r="AI24" s="282"/>
      <c r="AJ24" s="282"/>
      <c r="AK24" s="211"/>
      <c r="AL24" s="164"/>
      <c r="AM24" s="276"/>
      <c r="AN24" s="277"/>
    </row>
    <row r="25" spans="1:40" ht="18.75" customHeight="1">
      <c r="A25" s="87">
        <v>6</v>
      </c>
      <c r="B25" s="88"/>
      <c r="C25" s="281">
        <f>IF(入力!D30="","",入力!D30)</f>
        <v>6</v>
      </c>
      <c r="D25" s="281"/>
      <c r="E25" s="286" t="str">
        <f>IF(入力!F30="","",入力!F30)</f>
        <v>やた</v>
      </c>
      <c r="F25" s="279"/>
      <c r="G25" s="279"/>
      <c r="H25" s="279"/>
      <c r="I25" s="279"/>
      <c r="J25" s="279" t="str">
        <f>IF(入力!K30="","",入力!K30)</f>
        <v>のぞみ</v>
      </c>
      <c r="K25" s="279"/>
      <c r="L25" s="279"/>
      <c r="M25" s="279"/>
      <c r="N25" s="280"/>
      <c r="O25" s="281">
        <f>IF(入力!P30="","",入力!P30)</f>
        <v>2</v>
      </c>
      <c r="P25" s="281"/>
      <c r="Q25" s="273">
        <f>IF(入力!R30="","",入力!R30)</f>
        <v>156</v>
      </c>
      <c r="R25" s="190"/>
      <c r="S25" s="274" t="str">
        <f>IF(入力!T30="","",入力!T30)</f>
        <v>○</v>
      </c>
      <c r="T25" s="275"/>
      <c r="U25" s="80">
        <v>12</v>
      </c>
      <c r="V25" s="81"/>
      <c r="W25" s="281">
        <f>IF(入力!X30="","",入力!X30)</f>
        <v>12</v>
      </c>
      <c r="X25" s="281"/>
      <c r="Y25" s="286" t="str">
        <f>IF(入力!Z30="","",入力!Z30)</f>
        <v>かみむら</v>
      </c>
      <c r="Z25" s="279"/>
      <c r="AA25" s="279"/>
      <c r="AB25" s="279"/>
      <c r="AC25" s="279"/>
      <c r="AD25" s="279" t="str">
        <f>IF(入力!AE30="","",入力!AE30)</f>
        <v>のん</v>
      </c>
      <c r="AE25" s="279"/>
      <c r="AF25" s="279"/>
      <c r="AG25" s="279"/>
      <c r="AH25" s="280"/>
      <c r="AI25" s="281">
        <f>IF(入力!AJ30="","",入力!AJ30)</f>
        <v>1</v>
      </c>
      <c r="AJ25" s="281"/>
      <c r="AK25" s="273">
        <f>IF(入力!AL30="","",入力!AL30)</f>
        <v>146</v>
      </c>
      <c r="AL25" s="190"/>
      <c r="AM25" s="274" t="str">
        <f>IF(入力!AN30="","",入力!AN30)</f>
        <v>○</v>
      </c>
      <c r="AN25" s="275"/>
    </row>
    <row r="26" spans="1:40" ht="37.5" customHeight="1" thickBot="1">
      <c r="A26" s="89"/>
      <c r="B26" s="90"/>
      <c r="C26" s="295"/>
      <c r="D26" s="295"/>
      <c r="E26" s="311" t="str">
        <f>IF(入力!F31="","",入力!F31)</f>
        <v>矢田</v>
      </c>
      <c r="F26" s="312"/>
      <c r="G26" s="312"/>
      <c r="H26" s="312"/>
      <c r="I26" s="312"/>
      <c r="J26" s="312" t="str">
        <f>IF(入力!K31="","",入力!K31)</f>
        <v>希実</v>
      </c>
      <c r="K26" s="312"/>
      <c r="L26" s="312"/>
      <c r="M26" s="312"/>
      <c r="N26" s="313"/>
      <c r="O26" s="295"/>
      <c r="P26" s="295"/>
      <c r="Q26" s="296"/>
      <c r="R26" s="145"/>
      <c r="S26" s="293"/>
      <c r="T26" s="294"/>
      <c r="U26" s="82"/>
      <c r="V26" s="83"/>
      <c r="W26" s="295"/>
      <c r="X26" s="295"/>
      <c r="Y26" s="311" t="str">
        <f>IF(入力!Z31="","",入力!Z31)</f>
        <v>上村</v>
      </c>
      <c r="Z26" s="312"/>
      <c r="AA26" s="312"/>
      <c r="AB26" s="312"/>
      <c r="AC26" s="312"/>
      <c r="AD26" s="312" t="str">
        <f>IF(入力!AE31="","",入力!AE31)</f>
        <v>暖</v>
      </c>
      <c r="AE26" s="312"/>
      <c r="AF26" s="312"/>
      <c r="AG26" s="312"/>
      <c r="AH26" s="313"/>
      <c r="AI26" s="295"/>
      <c r="AJ26" s="295"/>
      <c r="AK26" s="296"/>
      <c r="AL26" s="145"/>
      <c r="AM26" s="293"/>
      <c r="AN26" s="29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2" t="s">
        <v>595</v>
      </c>
      <c r="B1" s="352"/>
      <c r="D1" s="54" t="s">
        <v>596</v>
      </c>
      <c r="E1" s="55" t="s">
        <v>597</v>
      </c>
      <c r="F1" s="56" t="s">
        <v>598</v>
      </c>
      <c r="G1" s="54" t="s">
        <v>596</v>
      </c>
      <c r="H1" s="55" t="s">
        <v>599</v>
      </c>
      <c r="I1" s="56" t="s">
        <v>600</v>
      </c>
      <c r="J1" s="54" t="s">
        <v>596</v>
      </c>
      <c r="K1" s="55" t="s">
        <v>599</v>
      </c>
      <c r="L1" s="56" t="s">
        <v>600</v>
      </c>
      <c r="M1" s="54" t="s">
        <v>596</v>
      </c>
      <c r="N1" s="55" t="s">
        <v>599</v>
      </c>
      <c r="O1" s="56" t="s">
        <v>600</v>
      </c>
      <c r="P1" s="54" t="s">
        <v>596</v>
      </c>
      <c r="Q1" s="55" t="s">
        <v>599</v>
      </c>
      <c r="R1" s="56" t="s">
        <v>600</v>
      </c>
      <c r="S1" s="54" t="s">
        <v>596</v>
      </c>
      <c r="T1" s="55" t="s">
        <v>599</v>
      </c>
      <c r="U1" s="56" t="s">
        <v>600</v>
      </c>
      <c r="V1" s="54" t="s">
        <v>596</v>
      </c>
      <c r="W1" s="55" t="s">
        <v>599</v>
      </c>
      <c r="X1" s="56" t="s">
        <v>600</v>
      </c>
      <c r="Y1" s="54" t="s">
        <v>596</v>
      </c>
      <c r="Z1" s="55" t="s">
        <v>599</v>
      </c>
      <c r="AA1" s="56" t="s">
        <v>600</v>
      </c>
      <c r="AB1" s="54" t="s">
        <v>596</v>
      </c>
      <c r="AC1" s="55" t="s">
        <v>599</v>
      </c>
      <c r="AD1" s="56" t="s">
        <v>600</v>
      </c>
      <c r="AE1" s="54" t="s">
        <v>596</v>
      </c>
      <c r="AF1" s="55" t="s">
        <v>599</v>
      </c>
      <c r="AG1" s="56" t="s">
        <v>600</v>
      </c>
      <c r="AH1" s="54" t="s">
        <v>596</v>
      </c>
      <c r="AI1" s="55" t="s">
        <v>599</v>
      </c>
      <c r="AJ1" s="56" t="s">
        <v>600</v>
      </c>
    </row>
    <row r="2" spans="1:41" ht="14.25" thickBot="1">
      <c r="A2" s="352"/>
      <c r="B2" s="352"/>
      <c r="C2" s="40"/>
      <c r="D2" s="41">
        <v>1</v>
      </c>
      <c r="E2" s="42" t="s">
        <v>601</v>
      </c>
      <c r="F2" s="43">
        <v>42443</v>
      </c>
      <c r="G2" s="41">
        <v>1.01</v>
      </c>
      <c r="H2" s="42" t="s">
        <v>663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3" t="s">
        <v>602</v>
      </c>
      <c r="B4" s="354"/>
      <c r="C4" s="354"/>
      <c r="D4" s="354"/>
      <c r="E4" s="354"/>
      <c r="F4" s="354"/>
      <c r="G4" s="355"/>
      <c r="H4" s="55" t="s">
        <v>603</v>
      </c>
      <c r="I4" s="55" t="s">
        <v>604</v>
      </c>
      <c r="J4" s="359" t="s">
        <v>605</v>
      </c>
      <c r="K4" s="354"/>
      <c r="L4" s="354"/>
      <c r="M4" s="354"/>
      <c r="N4" s="354"/>
      <c r="O4" s="354"/>
      <c r="P4" s="354"/>
      <c r="Q4" s="355"/>
    </row>
    <row r="5" spans="1:41" ht="72" customHeight="1" thickBot="1">
      <c r="A5" s="356" t="str">
        <f>入力!$B$1</f>
        <v>２０１７（平成２９）年度
神奈川県中学校バレーボール部活動普及・育成事業
（指導者研修会兼新人研修会）参加申込書</v>
      </c>
      <c r="B5" s="357"/>
      <c r="C5" s="357"/>
      <c r="D5" s="357"/>
      <c r="E5" s="357"/>
      <c r="F5" s="357"/>
      <c r="G5" s="358"/>
      <c r="H5" s="42"/>
      <c r="I5" s="42">
        <f>IF(入力!AH15="","",入力!AH15)</f>
        <v>1</v>
      </c>
      <c r="J5" s="360"/>
      <c r="K5" s="361"/>
      <c r="L5" s="361"/>
      <c r="M5" s="361"/>
      <c r="N5" s="361"/>
      <c r="O5" s="361"/>
      <c r="P5" s="361"/>
      <c r="Q5" s="362"/>
    </row>
    <row r="6" spans="1:41">
      <c r="A6" s="54" t="s">
        <v>606</v>
      </c>
      <c r="B6" s="55" t="s">
        <v>607</v>
      </c>
      <c r="C6" s="55" t="s">
        <v>608</v>
      </c>
      <c r="D6" s="55" t="s">
        <v>609</v>
      </c>
      <c r="E6" s="55" t="s">
        <v>603</v>
      </c>
      <c r="F6" s="55" t="s">
        <v>610</v>
      </c>
      <c r="G6" s="55" t="s">
        <v>611</v>
      </c>
      <c r="H6" s="55" t="s">
        <v>664</v>
      </c>
      <c r="I6" s="55" t="s">
        <v>665</v>
      </c>
      <c r="J6" s="55" t="s">
        <v>666</v>
      </c>
      <c r="K6" s="55" t="s">
        <v>613</v>
      </c>
      <c r="L6" s="55" t="s">
        <v>614</v>
      </c>
      <c r="M6" s="55" t="s">
        <v>615</v>
      </c>
      <c r="N6" s="55" t="s">
        <v>616</v>
      </c>
      <c r="O6" s="55" t="s">
        <v>617</v>
      </c>
      <c r="P6" s="55" t="s">
        <v>618</v>
      </c>
      <c r="Q6" s="55" t="s">
        <v>619</v>
      </c>
      <c r="R6" s="55" t="s">
        <v>620</v>
      </c>
      <c r="S6" s="55" t="s">
        <v>621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5101</v>
      </c>
      <c r="B7" s="46" t="str">
        <f>入力!$F$3</f>
        <v>藤沢市立羽鳥中学校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0056</v>
      </c>
      <c r="H7" s="46"/>
      <c r="I7" s="46" t="str">
        <f>IF(入力!$L$5="","",入力!$L$5)</f>
        <v>藤沢市羽鳥４－１３－１４</v>
      </c>
      <c r="J7" s="46"/>
      <c r="K7" s="57" t="str">
        <f>IF(入力!$AB$4="","",入力!$AB$4)</f>
        <v>0466</v>
      </c>
      <c r="L7" s="57" t="str">
        <f>IF(入力!$AG$4="","",入力!$AG$4)</f>
        <v>36</v>
      </c>
      <c r="M7" s="57" t="str">
        <f>IF(入力!$AL$4="","",入力!$AL$4)</f>
        <v>3111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622</v>
      </c>
      <c r="B15" s="55" t="s">
        <v>623</v>
      </c>
      <c r="C15" s="55" t="s">
        <v>624</v>
      </c>
      <c r="D15" s="55" t="s">
        <v>625</v>
      </c>
      <c r="E15" s="55" t="s">
        <v>626</v>
      </c>
      <c r="F15" s="55" t="s">
        <v>627</v>
      </c>
      <c r="G15" s="55" t="s">
        <v>628</v>
      </c>
      <c r="H15" s="55" t="s">
        <v>629</v>
      </c>
      <c r="I15" s="55" t="s">
        <v>630</v>
      </c>
      <c r="J15" s="55" t="s">
        <v>631</v>
      </c>
      <c r="K15" s="55" t="s">
        <v>632</v>
      </c>
      <c r="L15" s="55" t="s">
        <v>633</v>
      </c>
      <c r="M15" s="55" t="s">
        <v>634</v>
      </c>
      <c r="N15" s="55" t="s">
        <v>635</v>
      </c>
      <c r="O15" s="55" t="s">
        <v>636</v>
      </c>
      <c r="P15" s="55" t="s">
        <v>637</v>
      </c>
      <c r="Q15" s="55" t="s">
        <v>638</v>
      </c>
      <c r="R15" s="55" t="s">
        <v>610</v>
      </c>
      <c r="S15" s="55" t="s">
        <v>611</v>
      </c>
      <c r="T15" s="55" t="s">
        <v>612</v>
      </c>
      <c r="U15" s="55" t="s">
        <v>639</v>
      </c>
      <c r="V15" s="55" t="s">
        <v>640</v>
      </c>
      <c r="W15" s="55" t="s">
        <v>641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642</v>
      </c>
      <c r="C16" s="46" t="str">
        <f>IF(入力!$F$13="","",入力!$F$13)</f>
        <v>石井</v>
      </c>
      <c r="D16" s="46" t="str">
        <f>IF(入力!$L$13="","",入力!$L$13)</f>
        <v>正宏</v>
      </c>
      <c r="E16" s="46" t="str">
        <f>IF(入力!$F$12="","",入力!$F$12)</f>
        <v>いしい</v>
      </c>
      <c r="F16" s="46" t="str">
        <f>IF(入力!$L$12="","",入力!$L$12)</f>
        <v>まさひろ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643</v>
      </c>
      <c r="C17" s="46" t="str">
        <f>IF(入力!$V$13="","",入力!$V$13)</f>
        <v>岡村</v>
      </c>
      <c r="D17" s="46" t="str">
        <f>IF(入力!$AB$13="","",入力!$AB$13)</f>
        <v>鯛子</v>
      </c>
      <c r="E17" s="46" t="str">
        <f>IF(入力!$V$12="","",入力!$V$12)</f>
        <v>おかむら</v>
      </c>
      <c r="F17" s="46" t="str">
        <f>IF(入力!$AB$12="","",入力!$AB$12)</f>
        <v>たいこ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644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645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646</v>
      </c>
      <c r="C20" s="46" t="str">
        <f>IF(入力!$F$15="","",入力!$F$15)</f>
        <v>林</v>
      </c>
      <c r="D20" s="46" t="str">
        <f>IF(入力!$L$15="","",入力!$L$15)</f>
        <v>千昇</v>
      </c>
      <c r="E20" s="46" t="str">
        <f>IF(入力!$F$14="","",入力!$F$14)</f>
        <v>はやし</v>
      </c>
      <c r="F20" s="46" t="str">
        <f>IF(入力!$L$14="","",入力!$L$14)</f>
        <v>ちあき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647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648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649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650</v>
      </c>
      <c r="C24" s="46" t="str">
        <f>IF(入力!$V$15="","",入力!$V$15)</f>
        <v>佐藤</v>
      </c>
      <c r="D24" s="46" t="str">
        <f>IF(入力!$AB$15="","",入力!$AB$15)</f>
        <v>可恋</v>
      </c>
      <c r="E24" s="46" t="str">
        <f>IF(入力!$V$14="","",入力!$V$14)</f>
        <v>さとう</v>
      </c>
      <c r="F24" s="46" t="str">
        <f>IF(入力!$AB$14="","",入力!$AB$14)</f>
        <v>かれん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652</v>
      </c>
      <c r="B52" s="60" t="s">
        <v>653</v>
      </c>
      <c r="C52" s="55" t="s">
        <v>654</v>
      </c>
      <c r="D52" s="55" t="s">
        <v>655</v>
      </c>
      <c r="E52" s="55" t="s">
        <v>656</v>
      </c>
      <c r="F52" s="55" t="s">
        <v>657</v>
      </c>
      <c r="G52" s="55" t="s">
        <v>628</v>
      </c>
      <c r="H52" s="55" t="s">
        <v>658</v>
      </c>
      <c r="I52" s="55" t="s">
        <v>659</v>
      </c>
      <c r="J52" s="55" t="s">
        <v>660</v>
      </c>
      <c r="K52" s="55" t="s">
        <v>661</v>
      </c>
      <c r="L52" s="55" t="s">
        <v>662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可恋</v>
      </c>
      <c r="E53" s="46" t="str">
        <f>IF(入力!F20="","",入力!F20)</f>
        <v>さとう</v>
      </c>
      <c r="F53" s="46" t="str">
        <f>IF(入力!K20="","",入力!K20)</f>
        <v>かれん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片山</v>
      </c>
      <c r="D54" s="46" t="str">
        <f>IF(入力!K23="","",入力!K23)</f>
        <v>海央</v>
      </c>
      <c r="E54" s="46" t="str">
        <f>IF(入力!F22="","",入力!F22)</f>
        <v>かたやま</v>
      </c>
      <c r="F54" s="46" t="str">
        <f>IF(入力!K22="","",入力!K22)</f>
        <v>みお</v>
      </c>
      <c r="G54" s="46"/>
      <c r="H54" s="46"/>
      <c r="I54" s="46">
        <f>IF(入力!P22="","",入力!P22)</f>
        <v>1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安藤</v>
      </c>
      <c r="D55" s="46" t="str">
        <f>IF(入力!K25="","",入力!K25)</f>
        <v>莉生</v>
      </c>
      <c r="E55" s="46" t="str">
        <f>IF(入力!F24="","",入力!F24)</f>
        <v>あんどう</v>
      </c>
      <c r="F55" s="46" t="str">
        <f>IF(入力!K24="","",入力!K24)</f>
        <v>りお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齋藤</v>
      </c>
      <c r="D56" s="46" t="str">
        <f>IF(入力!K27="","",入力!K27)</f>
        <v>幸音</v>
      </c>
      <c r="E56" s="46" t="str">
        <f>IF(入力!F26="","",入力!F26)</f>
        <v>さいとう</v>
      </c>
      <c r="F56" s="46" t="str">
        <f>IF(入力!K26="","",入力!K26)</f>
        <v>ゆきね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大木</v>
      </c>
      <c r="D57" s="46" t="str">
        <f>IF(入力!K29="","",入力!K29)</f>
        <v>南美</v>
      </c>
      <c r="E57" s="46" t="str">
        <f>IF(入力!F28="","",入力!F28)</f>
        <v>おおき</v>
      </c>
      <c r="F57" s="46" t="str">
        <f>IF(入力!K28="","",入力!K28)</f>
        <v>みなみ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矢田</v>
      </c>
      <c r="D58" s="46" t="str">
        <f>IF(入力!K31="","",入力!K31)</f>
        <v>希実</v>
      </c>
      <c r="E58" s="46" t="str">
        <f>IF(入力!F30="","",入力!F30)</f>
        <v>やた</v>
      </c>
      <c r="F58" s="46" t="str">
        <f>IF(入力!K30="","",入力!K30)</f>
        <v>のぞみ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河村</v>
      </c>
      <c r="D59" s="46" t="str">
        <f>IF(入力!AE21="","",入力!AE21)</f>
        <v>こころ</v>
      </c>
      <c r="E59" s="46" t="str">
        <f>IF(入力!Z20="","",入力!Z20)</f>
        <v>かわむら</v>
      </c>
      <c r="F59" s="46" t="str">
        <f>IF(入力!AE20="","",入力!AE20)</f>
        <v>こころ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川島</v>
      </c>
      <c r="D60" s="46" t="str">
        <f>IF(入力!AE23="","",入力!AE23)</f>
        <v>蒼依</v>
      </c>
      <c r="E60" s="46" t="str">
        <f>IF(入力!Z22="","",入力!Z22)</f>
        <v>かわしま</v>
      </c>
      <c r="F60" s="46" t="str">
        <f>IF(入力!AE22="","",入力!AE22)</f>
        <v>あおい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瑠奈</v>
      </c>
      <c r="E61" s="46" t="str">
        <f>IF(入力!Z24="","",入力!Z24)</f>
        <v>たかはし</v>
      </c>
      <c r="F61" s="46" t="str">
        <f>IF(入力!AE24="","",入力!AE24)</f>
        <v>るな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千颯</v>
      </c>
      <c r="E62" s="46" t="str">
        <f>IF(入力!Z26="","",入力!Z26)</f>
        <v>さとう</v>
      </c>
      <c r="F62" s="46" t="str">
        <f>IF(入力!AE26="","",入力!AE26)</f>
        <v>ちはや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武田</v>
      </c>
      <c r="D63" s="46" t="str">
        <f>IF(入力!AE29="","",入力!AE29)</f>
        <v>郁</v>
      </c>
      <c r="E63" s="46" t="str">
        <f>IF(入力!Z28="","",入力!Z28)</f>
        <v>たけだ</v>
      </c>
      <c r="F63" s="46" t="str">
        <f>IF(入力!AE28="","",入力!AE28)</f>
        <v>いく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上村</v>
      </c>
      <c r="D64" s="46" t="str">
        <f>IF(入力!AE31="","",入力!AE31)</f>
        <v>暖</v>
      </c>
      <c r="E64" s="46" t="str">
        <f>IF(入力!Z30="","",入力!Z30)</f>
        <v>かみむら</v>
      </c>
      <c r="F64" s="46" t="str">
        <f>IF(入力!AE30="","",入力!AE30)</f>
        <v>のん</v>
      </c>
      <c r="G64" s="46"/>
      <c r="H64" s="46"/>
      <c r="I64" s="46">
        <f>IF(入力!AJ30="","",入力!AJ30)</f>
        <v>1</v>
      </c>
      <c r="J64" s="46">
        <f>IF(入力!AL30="","",入力!AL30)</f>
        <v>146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2017-11-10T08:51:14Z</dcterms:modified>
</cp:coreProperties>
</file>