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19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I62" i="14"/>
  <c r="D62" i="14"/>
  <c r="F62" i="14"/>
  <c r="C62" i="14"/>
  <c r="J54" i="14"/>
  <c r="D54" i="14"/>
  <c r="E54" i="14"/>
  <c r="I54" i="14"/>
  <c r="C54" i="14"/>
  <c r="F54" i="14"/>
  <c r="F56" i="14"/>
  <c r="I56" i="14"/>
  <c r="J56" i="14"/>
  <c r="J58" i="14"/>
  <c r="E58" i="14"/>
  <c r="I58" i="14"/>
  <c r="D58" i="14"/>
  <c r="F58" i="14"/>
  <c r="C58" i="14"/>
  <c r="F64" i="14"/>
  <c r="C64" i="14"/>
  <c r="D64" i="14"/>
  <c r="J64" i="14"/>
  <c r="E64" i="14"/>
  <c r="I64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C63" i="14"/>
  <c r="J63" i="14"/>
  <c r="E63" i="14"/>
  <c r="F63" i="14"/>
  <c r="I63" i="14"/>
  <c r="D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<sst xmlns="http://schemas.openxmlformats.org/spreadsheetml/2006/main" count="1454" uniqueCount="752">
  <si>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</si>
  <si>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</si>
  <si>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</si>
  <si>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</si>
  <si>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</si>
  <si>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</si>
  <si>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</si>
  <si>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</si>
  <si>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</si>
  <si>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</si>
  <si>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</si>
  <si>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</si>
  <si>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</si>
  <si>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</si>
  <si>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</si>
  <si>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</si>
  <si>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</si>
  <si>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</si>
  <si>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</si>
  <si>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</si>
  <si>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</si>
  <si>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</si>
  <si>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</si>
  <si>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</si>
  <si>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</si>
  <si>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</si>
  <si>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</si>
  <si>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</si>
  <si>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</si>
  <si>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</si>
  <si>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</si>
  <si>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</si>
  <si>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</si>
  <si>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</si>
  <si>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</si>
  <si>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</si>
  <si>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</si>
  <si>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</si>
  <si>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</si>
  <si>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</si>
  <si>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</si>
  <si>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</si>
  <si>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</si>
  <si>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</si>
  <si>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</si>
  <si>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</si>
  <si>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</si>
  <si>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</si>
  <si>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</si>
  <si>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</si>
  <si>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</si>
  <si>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</si>
  <si>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</si>
  <si>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</si>
  <si>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</si>
  <si>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</si>
  <si>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</si>
  <si>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</si>
  <si>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</si>
  <si>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</si>
  <si>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</si>
  <si>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</si>
  <si>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</si>
  <si>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</si>
  <si>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</si>
  <si>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</si>
  <si>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</si>
  <si>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</si>
  <si>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</si>
  <si>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</si>
  <si>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</si>
  <si>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</si>
  <si>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</si>
  <si>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</si>
  <si>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</si>
  <si>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</si>
  <si>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</si>
  <si>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</si>
  <si>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</si>
  <si>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</si>
  <si>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</si>
  <si>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</si>
  <si>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</si>
  <si>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</si>
  <si>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</si>
  <si>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</si>
  <si>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</si>
  <si>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</si>
  <si>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</si>
  <si>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</si>
  <si>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</si>
  <si>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</si>
  <si>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</si>
  <si>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</si>
  <si>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</si>
  <si>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</si>
  <si>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</si>
  <si>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</si>
  <si>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</si>
  <si>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</si>
  <si>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</si>
  <si>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</si>
  <si>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</si>
  <si>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</si>
  <si>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</si>
  <si>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</si>
  <si>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</si>
  <si>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</si>
  <si>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</si>
  <si>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</si>
  <si>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</si>
  <si>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</si>
  <si>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</si>
  <si>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</si>
  <si>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</si>
  <si>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</si>
  <si>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</si>
  <si>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</si>
  <si>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</si>
  <si>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</si>
  <si>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</si>
  <si>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</si>
  <si>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</si>
  <si>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</si>
  <si>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</si>
  <si>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</si>
  <si>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</si>
  <si>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</si>
  <si>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</si>
  <si>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</si>
  <si>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</si>
  <si>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</si>
  <si>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</si>
  <si>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</si>
  <si>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</si>
  <si>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</si>
  <si>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</si>
  <si>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</si>
  <si>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</si>
  <si>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</si>
  <si>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</si>
  <si>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</si>
  <si>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</si>
  <si>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</si>
  <si>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</si>
  <si>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</si>
  <si>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</si>
  <si>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</si>
  <si>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</si>
  <si>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</si>
  <si>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</si>
  <si>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</si>
  <si>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</si>
  <si>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</si>
  <si>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</si>
  <si>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</si>
  <si>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</si>
  <si>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</si>
  <si>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</si>
  <si>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</si>
  <si>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</si>
  <si>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</si>
  <si>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</si>
  <si>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</si>
  <si>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</si>
  <si>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</si>
  <si>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</si>
  <si>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</si>
  <si>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</si>
  <si>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</si>
  <si>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</si>
  <si>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</si>
  <si>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</si>
  <si>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</si>
  <si>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</si>
  <si>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</si>
  <si>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</si>
  <si>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</si>
  <si>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</si>
  <si>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</si>
  <si>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</si>
  <si>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</si>
  <si>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</si>
  <si>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</si>
  <si>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</si>
  <si>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</si>
  <si>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</si>
  <si>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</si>
  <si>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</si>
  <si>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</si>
  <si>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</si>
  <si>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</si>
  <si>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</si>
  <si>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</si>
  <si>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</si>
  <si>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</si>
  <si>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</si>
  <si>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</si>
  <si>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</si>
  <si>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</si>
  <si>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</si>
  <si>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</si>
  <si>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</si>
  <si>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</si>
  <si>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</si>
  <si>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</si>
  <si>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</si>
  <si>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</si>
  <si>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</si>
  <si>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</si>
  <si>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</si>
  <si>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</si>
  <si>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</si>
  <si>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</si>
  <si>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</si>
  <si>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</si>
  <si>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</si>
  <si>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</si>
  <si>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</si>
  <si>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</si>
  <si>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</si>
  <si>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</si>
  <si>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</si>
  <si>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</si>
  <si>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</si>
  <si>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</si>
  <si>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</si>
  <si>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</si>
  <si>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</si>
  <si>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</si>
  <si>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</si>
  <si>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</si>
  <si>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</si>
  <si>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</si>
  <si>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</si>
  <si>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</si>
  <si>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</si>
  <si>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</si>
  <si>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</si>
  <si>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</si>
  <si>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</si>
  <si>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</si>
  <si>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</si>
  <si>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</si>
  <si>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</si>
  <si>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</si>
  <si>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</si>
  <si>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</si>
  <si>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</si>
  <si>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</si>
  <si>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</si>
  <si>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</si>
  <si>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</si>
  <si>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</si>
  <si>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</si>
  <si>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</si>
  <si>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</si>
  <si>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</si>
  <si>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</si>
  <si>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</si>
  <si>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</si>
  <si>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</si>
  <si>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</si>
  <si>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</si>
  <si>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</si>
  <si>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</si>
  <si>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</si>
  <si>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</si>
  <si>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</si>
  <si>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</si>
  <si>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</si>
  <si>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</si>
  <si>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</si>
  <si>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</si>
  <si>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</si>
  <si>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</si>
  <si>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</si>
  <si>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</si>
  <si>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</si>
  <si>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</si>
  <si>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</si>
  <si>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</si>
  <si>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</si>
  <si>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</si>
  <si>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</si>
  <si>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</si>
  <si>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</si>
  <si>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</si>
  <si>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</si>
  <si>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</si>
  <si>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</si>
  <si>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</si>
  <si>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</si>
  <si>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</si>
  <si>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</si>
  <si>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</si>
  <si>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</si>
  <si>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</si>
  <si>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</si>
  <si>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</si>
  <si>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</si>
  <si>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</si>
  <si>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</si>
  <si>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</si>
  <si>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</si>
  <si>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</si>
  <si>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</si>
  <si>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</si>
  <si>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</si>
  <si>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</si>
  <si>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</si>
  <si>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</si>
  <si>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</si>
  <si>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</si>
  <si>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</si>
  <si>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</si>
  <si>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</si>
  <si>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</si>
  <si>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</si>
  <si>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</si>
  <si>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</si>
  <si>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</si>
  <si>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</si>
  <si>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</si>
  <si>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</si>
  <si>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</si>
  <si>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</si>
  <si>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</si>
  <si>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</si>
  <si>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</si>
  <si>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</si>
  <si>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</si>
  <si>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</si>
  <si>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</si>
  <si>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</si>
  <si>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</si>
  <si>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</si>
  <si>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</si>
  <si>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</si>
  <si>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</si>
  <si>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</si>
  <si>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</si>
  <si>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</si>
  <si>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</si>
  <si>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</si>
  <si>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</si>
  <si>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</si>
  <si>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</si>
  <si>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</si>
  <si>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</si>
  <si>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</si>
  <si>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</si>
  <si>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</si>
  <si>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</si>
  <si>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</si>
  <si>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</si>
  <si>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</si>
  <si>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</si>
  <si>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</si>
  <si>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</si>
  <si>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</si>
  <si>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</si>
  <si>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</si>
  <si>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</si>
  <si>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</si>
  <si>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</si>
  <si>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</si>
  <si>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</si>
  <si>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</si>
  <si>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</si>
  <si>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</si>
  <si>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</si>
  <si>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</si>
  <si>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</si>
  <si>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</si>
  <si>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</si>
  <si>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</si>
  <si>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</si>
  <si>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</si>
  <si>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</si>
  <si>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</si>
  <si>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</si>
  <si>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</si>
  <si>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</si>
  <si>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</si>
  <si>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</si>
  <si>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</si>
  <si>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</si>
  <si>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</si>
  <si>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</si>
  <si>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</si>
  <si>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</si>
  <si>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</si>
  <si>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</si>
  <si>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</si>
  <si>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</si>
  <si>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</si>
  <si>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</si>
  <si>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</si>
  <si>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</si>
  <si>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</si>
  <si>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</si>
  <si>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</si>
  <si>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</si>
  <si>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</si>
  <si>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</si>
  <si>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</si>
  <si>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</si>
  <si>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</si>
  <si>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</si>
  <si>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</si>
  <si>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</si>
  <si>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</si>
  <si>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</si>
  <si>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</si>
  <si>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</si>
  <si>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</si>
  <si>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</si>
  <si>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</si>
  <si>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</si>
  <si>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</si>
  <si>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</si>
  <si>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</si>
  <si>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</si>
  <si>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</si>
  <si>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</si>
  <si>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</si>
  <si>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</si>
  <si>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</si>
  <si>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</si>
  <si>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</si>
  <si>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</si>
  <si>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</si>
  <si>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</si>
  <si>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</si>
  <si>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</si>
  <si>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</si>
  <si>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</si>
  <si>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</si>
  <si>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</si>
  <si>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</si>
  <si>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</si>
  <si>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</si>
  <si>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</si>
  <si>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</si>
  <si>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</si>
  <si>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</si>
  <si>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</si>
  <si>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</si>
  <si>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</si>
  <si>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</si>
  <si>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</si>
  <si>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</si>
  <si>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</si>
  <si>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</si>
  <si>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</si>
  <si>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</si>
  <si>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</si>
  <si>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</si>
  <si>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</si>
  <si>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</si>
  <si>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</si>
  <si>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</si>
  <si>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</si>
  <si>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</si>
  <si>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</si>
  <si>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</si>
  <si>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</si>
  <si>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</si>
  <si>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</si>
  <si>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</si>
  <si>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</si>
  <si>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</si>
  <si>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</si>
  <si>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</si>
  <si>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</si>
  <si>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</si>
  <si>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</si>
  <si>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</si>
  <si>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</si>
  <si>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</si>
  <si>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</si>
  <si>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</si>
  <si>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</si>
  <si>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</si>
  <si>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</si>
  <si>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</si>
  <si>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</si>
  <si>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</si>
  <si>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</si>
  <si>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</si>
  <si>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</si>
  <si>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</si>
  <si>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</si>
  <si>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</si>
  <si>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</si>
  <si>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</si>
  <si>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</si>
  <si>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</si>
  <si>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</si>
  <si>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</si>
  <si>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</si>
  <si>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</si>
  <si>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</si>
  <si>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</si>
  <si>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</si>
  <si>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</si>
  <si>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</si>
  <si>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</si>
  <si>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</si>
  <si>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</si>
  <si>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</si>
  <si>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</si>
  <si>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</si>
  <si>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</si>
  <si>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</si>
  <si>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</si>
  <si>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</si>
  <si>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</si>
  <si>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</si>
  <si>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</si>
  <si>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</si>
  <si>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</si>
  <si>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</si>
  <si>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</si>
  <si>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</si>
  <si>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</si>
  <si>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</si>
  <si>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</si>
  <si>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</si>
  <si>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</si>
  <si>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</si>
  <si>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</si>
  <si>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</si>
  <si>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</si>
  <si>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</si>
  <si>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</si>
  <si>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</si>
  <si>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</si>
  <si>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</si>
  <si>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</si>
  <si>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</si>
  <si>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</si>
  <si>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</si>
  <si>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</si>
  <si>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</si>
  <si>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</si>
  <si>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</si>
  <si>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</si>
  <si>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</si>
  <si>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</si>
  <si>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</si>
  <si>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</si>
  <si>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</si>
  <si>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</si>
  <si>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</si>
  <si>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</si>
  <si>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</si>
  <si>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</si>
  <si>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</si>
  <si>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</si>
  <si>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</si>
  <si>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</si>
  <si>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</si>
  <si>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</si>
  <si>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</si>
  <si>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</si>
  <si>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</si>
  <si>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</si>
  <si>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</si>
  <si>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</si>
  <si>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</si>
  <si>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</si>
  <si>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</si>
  <si>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</si>
  <si>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</si>
  <si>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</si>
  <si>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</si>
  <si>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</si>
  <si>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</si>
  <si>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</si>
  <si>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</si>
  <si>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</si>
  <si>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</si>
  <si>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</si>
  <si>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</si>
  <si>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</si>
  <si>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</si>
  <si>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</si>
  <si>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</si>
  <si>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</si>
  <si>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</si>
  <si>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</si>
  <si>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</si>
  <si>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</si>
  <si>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</si>
  <si>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</si>
  <si>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</si>
  <si>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</si>
  <si>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</si>
  <si>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</si>
  <si>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</si>
  <si>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</si>
  <si>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</si>
  <si>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</si>
  <si>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</si>
  <si>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</si>
  <si>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</si>
  <si>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</si>
  <si>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</si>
  <si>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</si>
  <si>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</si>
  <si>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</si>
  <si>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</si>
  <si>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</si>
  <si>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</si>
  <si>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</si>
  <si>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</si>
  <si>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</si>
  <si>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</si>
  <si>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</si>
  <si>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</si>
  <si>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</si>
  <si>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</si>
  <si>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</si>
  <si>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</si>
  <si>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</si>
  <si>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</si>
  <si>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</si>
  <si>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</si>
  <si>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</si>
  <si>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</si>
  <si>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</si>
  <si>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</si>
  <si>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</si>
  <si>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</si>
  <si>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</si>
  <si>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</si>
  <si>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</si>
  <si>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</si>
  <si>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</si>
  <si>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</si>
  <si>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</si>
  <si>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</si>
  <si>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</si>
  <si>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</si>
  <si>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</si>
  <si>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</si>
  <si>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</si>
  <si>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</si>
  <si>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</si>
  <si>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</si>
  <si>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</si>
  <si>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</si>
  <si>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</si>
  <si>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</si>
  <si>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</si>
  <si>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</si>
  <si>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</si>
  <si>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</si>
  <si>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</si>
  <si>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</si>
  <si>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</si>
  <si>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</si>
  <si>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</si>
  <si>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</si>
  <si>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</si>
  <si>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</si>
  <si>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</si>
  <si>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</si>
  <si>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</si>
  <si>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</si>
  <si>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</si>
  <si>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</si>
  <si>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</si>
  <si>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</si>
  <si>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</si>
  <si>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</si>
  <si>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</si>
  <si>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</si>
  <si>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</si>
  <si>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</si>
  <si>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542</t>
    <phoneticPr fontId="2"/>
  </si>
  <si>
    <t>0324</t>
    <phoneticPr fontId="2"/>
  </si>
  <si>
    <t>045</t>
    <phoneticPr fontId="2"/>
  </si>
  <si>
    <t>223</t>
    <phoneticPr fontId="2"/>
  </si>
  <si>
    <t>0058</t>
    <phoneticPr fontId="2"/>
  </si>
  <si>
    <t>542</t>
    <phoneticPr fontId="2"/>
  </si>
  <si>
    <t>2940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</si>
  <si>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５チョウメ</t>
    </rPh>
    <rPh sb="15" eb="16">
      <t>バン</t>
    </rPh>
    <rPh sb="17" eb="18">
      <t>ゴウ</t>
    </rPh>
    <phoneticPr fontId="2"/>
  </si>
  <si>
    <t>喜嶋</t>
    <rPh sb="0" eb="2">
      <t>キシマ</t>
    </rPh>
    <phoneticPr fontId="2"/>
  </si>
  <si>
    <t>洋一</t>
    <rPh sb="0" eb="2">
      <t>ヨウイチ</t>
    </rPh>
    <phoneticPr fontId="2"/>
  </si>
  <si>
    <t>元島</t>
    <rPh sb="0" eb="2">
      <t>モトジマ</t>
    </rPh>
    <phoneticPr fontId="2"/>
  </si>
  <si>
    <t>賢</t>
    <rPh sb="0" eb="1">
      <t>ケン</t>
    </rPh>
    <phoneticPr fontId="2"/>
  </si>
  <si>
    <t>下廣</t>
    <rPh sb="0" eb="2">
      <t>シモヒロ</t>
    </rPh>
    <phoneticPr fontId="2"/>
  </si>
  <si>
    <t>拓真</t>
    <rPh sb="0" eb="2">
      <t>タクマ</t>
    </rPh>
    <phoneticPr fontId="2"/>
  </si>
  <si>
    <t>しもひろ</t>
    <phoneticPr fontId="2"/>
  </si>
  <si>
    <t>なかがわ</t>
    <phoneticPr fontId="2"/>
  </si>
  <si>
    <t>中川</t>
    <rPh sb="0" eb="2">
      <t>ナカガワ</t>
    </rPh>
    <phoneticPr fontId="2"/>
  </si>
  <si>
    <t>みうら</t>
    <phoneticPr fontId="2"/>
  </si>
  <si>
    <t>三浦</t>
    <rPh sb="0" eb="2">
      <t>ミウラ</t>
    </rPh>
    <phoneticPr fontId="2"/>
  </si>
  <si>
    <t>こばやし</t>
    <phoneticPr fontId="2"/>
  </si>
  <si>
    <t>小林</t>
    <rPh sb="0" eb="2">
      <t>コバヤシ</t>
    </rPh>
    <phoneticPr fontId="2"/>
  </si>
  <si>
    <t>鶴田</t>
    <rPh sb="0" eb="2">
      <t>ツルタ</t>
    </rPh>
    <phoneticPr fontId="2"/>
  </si>
  <si>
    <t>髙木</t>
    <rPh sb="0" eb="2">
      <t>タカギ</t>
    </rPh>
    <phoneticPr fontId="2"/>
  </si>
  <si>
    <t>渡邉</t>
    <rPh sb="0" eb="2">
      <t>ワタナベ</t>
    </rPh>
    <phoneticPr fontId="2"/>
  </si>
  <si>
    <t>古屋</t>
    <rPh sb="0" eb="2">
      <t>フルヤ</t>
    </rPh>
    <phoneticPr fontId="2"/>
  </si>
  <si>
    <t>小野瀬</t>
    <rPh sb="0" eb="3">
      <t>オノセ</t>
    </rPh>
    <phoneticPr fontId="2"/>
  </si>
  <si>
    <t>末吉</t>
    <rPh sb="0" eb="2">
      <t>スエヨシ</t>
    </rPh>
    <phoneticPr fontId="2"/>
  </si>
  <si>
    <t>蓮池</t>
    <rPh sb="0" eb="2">
      <t>ハスイケ</t>
    </rPh>
    <phoneticPr fontId="2"/>
  </si>
  <si>
    <t>たくま</t>
    <phoneticPr fontId="2"/>
  </si>
  <si>
    <t>ひとし</t>
    <phoneticPr fontId="2"/>
  </si>
  <si>
    <t>仁</t>
    <rPh sb="0" eb="1">
      <t>ジン</t>
    </rPh>
    <phoneticPr fontId="2"/>
  </si>
  <si>
    <t>たいせい</t>
    <phoneticPr fontId="2"/>
  </si>
  <si>
    <t>大誠</t>
    <rPh sb="0" eb="2">
      <t>タイセイ</t>
    </rPh>
    <phoneticPr fontId="2"/>
  </si>
  <si>
    <t>はる</t>
    <phoneticPr fontId="2"/>
  </si>
  <si>
    <t>羽瑠</t>
    <rPh sb="0" eb="1">
      <t>ハネ</t>
    </rPh>
    <rPh sb="1" eb="2">
      <t>ル</t>
    </rPh>
    <phoneticPr fontId="2"/>
  </si>
  <si>
    <t>悠人</t>
    <rPh sb="0" eb="2">
      <t>ハルト</t>
    </rPh>
    <phoneticPr fontId="2"/>
  </si>
  <si>
    <t>蓮</t>
    <rPh sb="0" eb="1">
      <t>レン</t>
    </rPh>
    <phoneticPr fontId="2"/>
  </si>
  <si>
    <t>健吾</t>
    <rPh sb="0" eb="2">
      <t>ケンゴ</t>
    </rPh>
    <phoneticPr fontId="2"/>
  </si>
  <si>
    <t>真之佑</t>
    <rPh sb="0" eb="1">
      <t>シン</t>
    </rPh>
    <rPh sb="1" eb="2">
      <t>ユキ</t>
    </rPh>
    <rPh sb="2" eb="3">
      <t>ユウ</t>
    </rPh>
    <phoneticPr fontId="2"/>
  </si>
  <si>
    <t>翼</t>
    <rPh sb="0" eb="1">
      <t>ツバサ</t>
    </rPh>
    <phoneticPr fontId="2"/>
  </si>
  <si>
    <t>祥弥</t>
    <rPh sb="0" eb="1">
      <t>ショウ</t>
    </rPh>
    <rPh sb="1" eb="2">
      <t>ヤ</t>
    </rPh>
    <phoneticPr fontId="2"/>
  </si>
  <si>
    <t>大翔</t>
    <rPh sb="0" eb="2">
      <t>ヒロト</t>
    </rPh>
    <phoneticPr fontId="2"/>
  </si>
  <si>
    <t>つるた</t>
  </si>
  <si>
    <t>ゆうと</t>
  </si>
  <si>
    <t>おのせ</t>
  </si>
  <si>
    <t>れん</t>
  </si>
  <si>
    <t>たかぎ</t>
  </si>
  <si>
    <t>けんご</t>
  </si>
  <si>
    <t>わたなべ</t>
  </si>
  <si>
    <t>しんのすけ</t>
  </si>
  <si>
    <t>ふるや</t>
  </si>
  <si>
    <t>つばさ</t>
  </si>
  <si>
    <t>すえよし</t>
  </si>
  <si>
    <t>しょうや</t>
  </si>
  <si>
    <t>はすいけ</t>
  </si>
  <si>
    <t>ひろと</t>
  </si>
  <si>
    <t>岩田</t>
    <rPh sb="0" eb="2">
      <t>イワタ</t>
    </rPh>
    <phoneticPr fontId="2"/>
  </si>
  <si>
    <t>翔馬</t>
    <rPh sb="0" eb="2">
      <t>ショウマ</t>
    </rPh>
    <phoneticPr fontId="2"/>
  </si>
  <si>
    <t>いわた</t>
    <phoneticPr fontId="2"/>
  </si>
  <si>
    <t>しょうま</t>
    <phoneticPr fontId="2"/>
  </si>
  <si>
    <t>田村</t>
    <rPh sb="0" eb="2">
      <t>タムラ</t>
    </rPh>
    <phoneticPr fontId="2"/>
  </si>
  <si>
    <t>廉太郎</t>
    <rPh sb="0" eb="3">
      <t>レンタロウ</t>
    </rPh>
    <phoneticPr fontId="2"/>
  </si>
  <si>
    <t>きしま</t>
    <phoneticPr fontId="2"/>
  </si>
  <si>
    <t>よういち</t>
    <phoneticPr fontId="2"/>
  </si>
  <si>
    <t>たむら</t>
    <phoneticPr fontId="2"/>
  </si>
  <si>
    <t>れんたろう</t>
    <phoneticPr fontId="2"/>
  </si>
  <si>
    <t>もとじま</t>
    <phoneticPr fontId="2"/>
  </si>
  <si>
    <t>けん</t>
    <phoneticPr fontId="2"/>
  </si>
  <si>
    <t>しもひろ</t>
    <phoneticPr fontId="2"/>
  </si>
  <si>
    <t>たくま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</si>
</sst>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1180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73" t="str">
        <f>IF(S2="","",VLOOKUP(S2,チーム番号!A2:E501,5,FALSE))</f>
        <v>横浜市立新田中学校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744</v>
      </c>
      <c r="G12" s="148"/>
      <c r="H12" s="148"/>
      <c r="I12" s="148"/>
      <c r="J12" s="148"/>
      <c r="K12" s="148"/>
      <c r="L12" s="148" t="s">
        <v>745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748</v>
      </c>
      <c r="W12" s="152"/>
      <c r="X12" s="152"/>
      <c r="Y12" s="152"/>
      <c r="Z12" s="152"/>
      <c r="AA12" s="152"/>
      <c r="AB12" s="153" t="s">
        <v>749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70" t="s">
        <v>578</v>
      </c>
      <c r="AI13" s="271"/>
      <c r="AJ13" s="75" t="s">
        <v>575</v>
      </c>
      <c r="AK13" s="75"/>
      <c r="AL13" s="75"/>
      <c r="AM13" s="75"/>
      <c r="AN13" s="271" t="s">
        <v>544</v>
      </c>
      <c r="AO13" s="272"/>
    </row>
    <row r="14" spans="1:41" ht="13.5" customHeight="1">
      <c r="B14" s="166" t="s">
        <v>596</v>
      </c>
      <c r="C14" s="167"/>
      <c r="D14" s="167"/>
      <c r="E14" s="168"/>
      <c r="F14" s="169" t="s">
        <v>746</v>
      </c>
      <c r="G14" s="170"/>
      <c r="H14" s="170"/>
      <c r="I14" s="170"/>
      <c r="J14" s="170"/>
      <c r="K14" s="170"/>
      <c r="L14" s="170" t="s">
        <v>747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750</v>
      </c>
      <c r="W14" s="170"/>
      <c r="X14" s="170"/>
      <c r="Y14" s="170"/>
      <c r="Z14" s="170"/>
      <c r="AA14" s="170"/>
      <c r="AB14" s="173" t="s">
        <v>751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742</v>
      </c>
      <c r="G15" s="161"/>
      <c r="H15" s="161"/>
      <c r="I15" s="161"/>
      <c r="J15" s="161"/>
      <c r="K15" s="161"/>
      <c r="L15" s="161" t="s">
        <v>743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694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5" t="s">
        <v>15</v>
      </c>
      <c r="S18" s="266"/>
      <c r="T18" s="265" t="s">
        <v>16</v>
      </c>
      <c r="U18" s="268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5" t="s">
        <v>15</v>
      </c>
      <c r="AM18" s="266"/>
      <c r="AN18" s="265" t="s">
        <v>16</v>
      </c>
      <c r="AO18" s="268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7"/>
      <c r="S19" s="267"/>
      <c r="T19" s="267"/>
      <c r="U19" s="269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7"/>
      <c r="AM19" s="267"/>
      <c r="AN19" s="267"/>
      <c r="AO19" s="269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696</v>
      </c>
      <c r="G20" s="202"/>
      <c r="H20" s="202"/>
      <c r="I20" s="202"/>
      <c r="J20" s="202"/>
      <c r="K20" s="202" t="s">
        <v>710</v>
      </c>
      <c r="L20" s="202"/>
      <c r="M20" s="202"/>
      <c r="N20" s="202"/>
      <c r="O20" s="203"/>
      <c r="P20" s="199">
        <v>2</v>
      </c>
      <c r="Q20" s="199"/>
      <c r="R20" s="204">
        <v>169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728</v>
      </c>
      <c r="AA20" s="202"/>
      <c r="AB20" s="202"/>
      <c r="AC20" s="202"/>
      <c r="AD20" s="202"/>
      <c r="AE20" s="202" t="s">
        <v>729</v>
      </c>
      <c r="AF20" s="202"/>
      <c r="AG20" s="202"/>
      <c r="AH20" s="202"/>
      <c r="AI20" s="203"/>
      <c r="AJ20" s="199">
        <v>2</v>
      </c>
      <c r="AK20" s="199"/>
      <c r="AL20" s="204">
        <v>162</v>
      </c>
      <c r="AM20" s="205"/>
      <c r="AN20" s="261" t="s">
        <v>599</v>
      </c>
      <c r="AO20" s="262"/>
    </row>
    <row r="21" spans="2:41" ht="30" customHeight="1">
      <c r="B21" s="197"/>
      <c r="C21" s="198"/>
      <c r="D21" s="200"/>
      <c r="E21" s="200"/>
      <c r="F21" s="216" t="s">
        <v>694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704</v>
      </c>
      <c r="AA21" s="217"/>
      <c r="AB21" s="217"/>
      <c r="AC21" s="217"/>
      <c r="AD21" s="217"/>
      <c r="AE21" s="217" t="s">
        <v>719</v>
      </c>
      <c r="AF21" s="217"/>
      <c r="AG21" s="217"/>
      <c r="AH21" s="217"/>
      <c r="AI21" s="218"/>
      <c r="AJ21" s="200"/>
      <c r="AK21" s="200"/>
      <c r="AL21" s="206"/>
      <c r="AM21" s="92"/>
      <c r="AN21" s="263"/>
      <c r="AO21" s="264"/>
    </row>
    <row r="22" spans="2:41" ht="13.5" customHeight="1">
      <c r="B22" s="207">
        <v>2</v>
      </c>
      <c r="C22" s="208"/>
      <c r="D22" s="211">
        <v>2</v>
      </c>
      <c r="E22" s="211"/>
      <c r="F22" s="169" t="s">
        <v>697</v>
      </c>
      <c r="G22" s="170"/>
      <c r="H22" s="170"/>
      <c r="I22" s="170"/>
      <c r="J22" s="170"/>
      <c r="K22" s="170" t="s">
        <v>711</v>
      </c>
      <c r="L22" s="170"/>
      <c r="M22" s="170"/>
      <c r="N22" s="170"/>
      <c r="O22" s="171"/>
      <c r="P22" s="211">
        <v>2</v>
      </c>
      <c r="Q22" s="211"/>
      <c r="R22" s="213">
        <v>162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254" t="s">
        <v>730</v>
      </c>
      <c r="AA22" s="174"/>
      <c r="AB22" s="174"/>
      <c r="AC22" s="174"/>
      <c r="AD22" s="255"/>
      <c r="AE22" s="170" t="s">
        <v>731</v>
      </c>
      <c r="AF22" s="170"/>
      <c r="AG22" s="170"/>
      <c r="AH22" s="170"/>
      <c r="AI22" s="171"/>
      <c r="AJ22" s="211">
        <v>2</v>
      </c>
      <c r="AK22" s="211"/>
      <c r="AL22" s="213">
        <v>174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712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56" t="s">
        <v>705</v>
      </c>
      <c r="AA23" s="257"/>
      <c r="AB23" s="257"/>
      <c r="AC23" s="257"/>
      <c r="AD23" s="258"/>
      <c r="AE23" s="224" t="s">
        <v>720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699</v>
      </c>
      <c r="G24" s="170"/>
      <c r="H24" s="170"/>
      <c r="I24" s="170"/>
      <c r="J24" s="170"/>
      <c r="K24" s="170" t="s">
        <v>713</v>
      </c>
      <c r="L24" s="170"/>
      <c r="M24" s="170"/>
      <c r="N24" s="170"/>
      <c r="O24" s="171"/>
      <c r="P24" s="211">
        <v>2</v>
      </c>
      <c r="Q24" s="211"/>
      <c r="R24" s="213">
        <v>165</v>
      </c>
      <c r="S24" s="115"/>
      <c r="T24" s="259" t="s">
        <v>544</v>
      </c>
      <c r="U24" s="260"/>
      <c r="V24" s="197">
        <v>9</v>
      </c>
      <c r="W24" s="198"/>
      <c r="X24" s="211">
        <v>9</v>
      </c>
      <c r="Y24" s="211"/>
      <c r="Z24" s="254" t="s">
        <v>732</v>
      </c>
      <c r="AA24" s="174"/>
      <c r="AB24" s="174"/>
      <c r="AC24" s="174"/>
      <c r="AD24" s="255"/>
      <c r="AE24" s="170" t="s">
        <v>733</v>
      </c>
      <c r="AF24" s="170"/>
      <c r="AG24" s="170"/>
      <c r="AH24" s="170"/>
      <c r="AI24" s="171"/>
      <c r="AJ24" s="211">
        <v>2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700</v>
      </c>
      <c r="G25" s="224"/>
      <c r="H25" s="224"/>
      <c r="I25" s="224"/>
      <c r="J25" s="224"/>
      <c r="K25" s="224" t="s">
        <v>714</v>
      </c>
      <c r="L25" s="224"/>
      <c r="M25" s="224"/>
      <c r="N25" s="224"/>
      <c r="O25" s="225"/>
      <c r="P25" s="212"/>
      <c r="Q25" s="212"/>
      <c r="R25" s="206"/>
      <c r="S25" s="92"/>
      <c r="T25" s="259"/>
      <c r="U25" s="260"/>
      <c r="V25" s="197"/>
      <c r="W25" s="198"/>
      <c r="X25" s="212"/>
      <c r="Y25" s="212"/>
      <c r="Z25" s="256" t="s">
        <v>706</v>
      </c>
      <c r="AA25" s="257"/>
      <c r="AB25" s="257"/>
      <c r="AC25" s="257"/>
      <c r="AD25" s="258"/>
      <c r="AE25" s="224" t="s">
        <v>721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701</v>
      </c>
      <c r="G26" s="170"/>
      <c r="H26" s="170"/>
      <c r="I26" s="170"/>
      <c r="J26" s="170"/>
      <c r="K26" s="170" t="s">
        <v>715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254" t="s">
        <v>734</v>
      </c>
      <c r="AA26" s="174"/>
      <c r="AB26" s="174"/>
      <c r="AC26" s="174"/>
      <c r="AD26" s="255"/>
      <c r="AE26" s="170" t="s">
        <v>735</v>
      </c>
      <c r="AF26" s="170"/>
      <c r="AG26" s="170"/>
      <c r="AH26" s="170"/>
      <c r="AI26" s="171"/>
      <c r="AJ26" s="211">
        <v>2</v>
      </c>
      <c r="AK26" s="211"/>
      <c r="AL26" s="213">
        <v>163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702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56" t="s">
        <v>708</v>
      </c>
      <c r="AA27" s="257"/>
      <c r="AB27" s="257"/>
      <c r="AC27" s="257"/>
      <c r="AD27" s="258"/>
      <c r="AE27" s="224" t="s">
        <v>722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724</v>
      </c>
      <c r="G28" s="170"/>
      <c r="H28" s="170"/>
      <c r="I28" s="170"/>
      <c r="J28" s="170"/>
      <c r="K28" s="170" t="s">
        <v>725</v>
      </c>
      <c r="L28" s="170"/>
      <c r="M28" s="170"/>
      <c r="N28" s="170"/>
      <c r="O28" s="171"/>
      <c r="P28" s="211">
        <v>2</v>
      </c>
      <c r="Q28" s="211"/>
      <c r="R28" s="213">
        <v>171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736</v>
      </c>
      <c r="AA28" s="170"/>
      <c r="AB28" s="170"/>
      <c r="AC28" s="170"/>
      <c r="AD28" s="170"/>
      <c r="AE28" s="170" t="s">
        <v>737</v>
      </c>
      <c r="AF28" s="170"/>
      <c r="AG28" s="170"/>
      <c r="AH28" s="170"/>
      <c r="AI28" s="171"/>
      <c r="AJ28" s="211">
        <v>1</v>
      </c>
      <c r="AK28" s="211"/>
      <c r="AL28" s="213">
        <v>172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703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709</v>
      </c>
      <c r="AA29" s="224"/>
      <c r="AB29" s="224"/>
      <c r="AC29" s="224"/>
      <c r="AD29" s="224"/>
      <c r="AE29" s="224" t="s">
        <v>723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726</v>
      </c>
      <c r="G30" s="170"/>
      <c r="H30" s="170"/>
      <c r="I30" s="170"/>
      <c r="J30" s="170"/>
      <c r="K30" s="170" t="s">
        <v>727</v>
      </c>
      <c r="L30" s="170"/>
      <c r="M30" s="170"/>
      <c r="N30" s="170"/>
      <c r="O30" s="171"/>
      <c r="P30" s="211">
        <v>1</v>
      </c>
      <c r="Q30" s="211"/>
      <c r="R30" s="213">
        <v>157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740</v>
      </c>
      <c r="AA30" s="170"/>
      <c r="AB30" s="170"/>
      <c r="AC30" s="170"/>
      <c r="AD30" s="170"/>
      <c r="AE30" s="170" t="s">
        <v>741</v>
      </c>
      <c r="AF30" s="170"/>
      <c r="AG30" s="170"/>
      <c r="AH30" s="170"/>
      <c r="AI30" s="171"/>
      <c r="AJ30" s="211">
        <v>1</v>
      </c>
      <c r="AK30" s="211"/>
      <c r="AL30" s="213">
        <v>157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738</v>
      </c>
      <c r="AA31" s="161"/>
      <c r="AB31" s="161"/>
      <c r="AC31" s="161"/>
      <c r="AD31" s="161"/>
      <c r="AE31" s="161" t="s">
        <v>739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81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80"/>
      <c r="V34" s="240" t="s">
        <v>601</v>
      </c>
      <c r="W34" s="241"/>
      <c r="X34" s="241"/>
      <c r="Y34" s="241"/>
      <c r="Z34" s="242"/>
      <c r="AA34" s="281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80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3" t="str">
        <f>入力見本!B1</f>
        <v>２０１８（平成３０）年度
神奈川県中学校バレーボール部活動普及・育成事業
（指導者研修会兼新人研修会）参加申込書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330"/>
      <c r="J2" s="331"/>
      <c r="K2" s="332" t="s">
        <v>547</v>
      </c>
      <c r="L2" s="328"/>
      <c r="M2" s="328"/>
      <c r="N2" s="328"/>
      <c r="O2" s="328"/>
      <c r="P2" s="328"/>
      <c r="Q2" s="328"/>
      <c r="R2" s="329">
        <f>IF(入力!S2="","",入力!S2)</f>
        <v>1180</v>
      </c>
      <c r="S2" s="330"/>
      <c r="T2" s="330"/>
      <c r="U2" s="330"/>
      <c r="V2" s="330"/>
      <c r="W2" s="330"/>
      <c r="X2" s="331"/>
      <c r="Y2" s="354" t="str">
        <f>IF(R2="","",VLOOKUP(R2,チーム番号!A2:E501,2,FALSE))</f>
        <v>横浜</v>
      </c>
      <c r="Z2" s="330"/>
      <c r="AA2" s="330"/>
      <c r="AB2" s="330"/>
      <c r="AC2" s="330"/>
      <c r="AD2" s="330"/>
      <c r="AE2" s="321" t="s">
        <v>548</v>
      </c>
      <c r="AF2" s="321"/>
      <c r="AG2" s="321"/>
      <c r="AH2" s="321"/>
      <c r="AI2" s="322"/>
      <c r="AJ2" s="1"/>
    </row>
    <row r="3" spans="1:40" ht="18.75" customHeight="1">
      <c r="A3" s="335" t="s">
        <v>2</v>
      </c>
      <c r="B3" s="336"/>
      <c r="C3" s="336"/>
      <c r="D3" s="337"/>
      <c r="E3" s="355" t="str">
        <f>CONCATENATE(入力!F3,"　　",入力!F8)</f>
        <v>横浜市立新田中学校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33"/>
      <c r="F6" s="334"/>
      <c r="G6" s="5" t="s">
        <v>13</v>
      </c>
      <c r="H6" s="323"/>
      <c r="I6" s="323"/>
      <c r="J6" s="324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166" t="s">
        <v>0</v>
      </c>
      <c r="B7" s="167"/>
      <c r="C7" s="167"/>
      <c r="D7" s="168"/>
      <c r="E7" s="350" t="str">
        <f>IF(入力!F12="","",入力!F12)</f>
        <v>きしま</v>
      </c>
      <c r="F7" s="351"/>
      <c r="G7" s="351"/>
      <c r="H7" s="351"/>
      <c r="I7" s="351"/>
      <c r="J7" s="351"/>
      <c r="K7" s="351" t="str">
        <f>IF(入力!L12="","",入力!L12)</f>
        <v>よういち</v>
      </c>
      <c r="L7" s="351"/>
      <c r="M7" s="351"/>
      <c r="N7" s="351"/>
      <c r="O7" s="351"/>
      <c r="P7" s="352"/>
      <c r="Q7" s="172" t="s">
        <v>0</v>
      </c>
      <c r="R7" s="167"/>
      <c r="S7" s="167"/>
      <c r="T7" s="168"/>
      <c r="U7" s="172" t="str">
        <f>IF(入力!V12="","",入力!V12)</f>
        <v>もとじま</v>
      </c>
      <c r="V7" s="167"/>
      <c r="W7" s="167"/>
      <c r="X7" s="167"/>
      <c r="Y7" s="167"/>
      <c r="Z7" s="325"/>
      <c r="AA7" s="308" t="str">
        <f>IF(入力!AB12="","",入力!AB12)</f>
        <v>けん</v>
      </c>
      <c r="AB7" s="167"/>
      <c r="AC7" s="167"/>
      <c r="AD7" s="167"/>
      <c r="AE7" s="167"/>
      <c r="AF7" s="168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131" t="s">
        <v>6</v>
      </c>
      <c r="B8" s="95"/>
      <c r="C8" s="95"/>
      <c r="D8" s="132"/>
      <c r="E8" s="338" t="str">
        <f>IF(入力!F13="","",入力!F13)</f>
        <v>喜嶋</v>
      </c>
      <c r="F8" s="339"/>
      <c r="G8" s="339"/>
      <c r="H8" s="339"/>
      <c r="I8" s="339"/>
      <c r="J8" s="339"/>
      <c r="K8" s="339" t="str">
        <f>IF(入力!L13="","",入力!L13)</f>
        <v>洋一</v>
      </c>
      <c r="L8" s="339"/>
      <c r="M8" s="339"/>
      <c r="N8" s="339"/>
      <c r="O8" s="339"/>
      <c r="P8" s="340"/>
      <c r="Q8" s="136" t="s">
        <v>7</v>
      </c>
      <c r="R8" s="137"/>
      <c r="S8" s="137"/>
      <c r="T8" s="138"/>
      <c r="U8" s="341" t="str">
        <f>IF(入力!V13="","",入力!V13)</f>
        <v>元島</v>
      </c>
      <c r="V8" s="342"/>
      <c r="W8" s="342"/>
      <c r="X8" s="342"/>
      <c r="Y8" s="342"/>
      <c r="Z8" s="343"/>
      <c r="AA8" s="344" t="str">
        <f>IF(入力!AB13="","",入力!AB13)</f>
        <v>賢</v>
      </c>
      <c r="AB8" s="342"/>
      <c r="AC8" s="342"/>
      <c r="AD8" s="342"/>
      <c r="AE8" s="342"/>
      <c r="AF8" s="345"/>
      <c r="AG8" s="285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9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たむら</v>
      </c>
      <c r="F9" s="167"/>
      <c r="G9" s="167"/>
      <c r="H9" s="167"/>
      <c r="I9" s="167"/>
      <c r="J9" s="325"/>
      <c r="K9" s="308" t="str">
        <f>IF(入力!L14="","",入力!L14)</f>
        <v>れんたろう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しもひろ</v>
      </c>
      <c r="V9" s="167"/>
      <c r="W9" s="167"/>
      <c r="X9" s="167"/>
      <c r="Y9" s="167"/>
      <c r="Z9" s="325"/>
      <c r="AA9" s="308" t="str">
        <f>IF(入力!AB14="","",入力!AB14)</f>
        <v>たくま</v>
      </c>
      <c r="AB9" s="167"/>
      <c r="AC9" s="167"/>
      <c r="AD9" s="167"/>
      <c r="AE9" s="167"/>
      <c r="AF9" s="309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13" t="str">
        <f>IF(入力!F15="","",入力!F15)</f>
        <v>田村</v>
      </c>
      <c r="F10" s="311"/>
      <c r="G10" s="311"/>
      <c r="H10" s="311"/>
      <c r="I10" s="311"/>
      <c r="J10" s="314"/>
      <c r="K10" s="310" t="str">
        <f>IF(入力!L15="","",入力!L15)</f>
        <v>廉太郎</v>
      </c>
      <c r="L10" s="311"/>
      <c r="M10" s="311"/>
      <c r="N10" s="311"/>
      <c r="O10" s="311"/>
      <c r="P10" s="326"/>
      <c r="Q10" s="109" t="s">
        <v>9</v>
      </c>
      <c r="R10" s="109"/>
      <c r="S10" s="109"/>
      <c r="T10" s="110"/>
      <c r="U10" s="313" t="str">
        <f>IF(入力!V15="","",入力!V15)</f>
        <v>下廣</v>
      </c>
      <c r="V10" s="311"/>
      <c r="W10" s="311"/>
      <c r="X10" s="311"/>
      <c r="Y10" s="311"/>
      <c r="Z10" s="314"/>
      <c r="AA10" s="310" t="str">
        <f>IF(入力!AB15="","",入力!AB15)</f>
        <v>拓真</v>
      </c>
      <c r="AB10" s="311"/>
      <c r="AC10" s="311"/>
      <c r="AD10" s="311"/>
      <c r="AE10" s="311"/>
      <c r="AF10" s="312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6">
        <f>IF(入力!D20="","",入力!D20)</f>
        <v>1</v>
      </c>
      <c r="D15" s="306"/>
      <c r="E15" s="315" t="str">
        <f>IF(入力!F20="","",入力!F20)</f>
        <v>しもひろ</v>
      </c>
      <c r="F15" s="304"/>
      <c r="G15" s="304"/>
      <c r="H15" s="304"/>
      <c r="I15" s="304"/>
      <c r="J15" s="304" t="str">
        <f>IF(入力!K20="","",入力!K20)</f>
        <v>たくま</v>
      </c>
      <c r="K15" s="304"/>
      <c r="L15" s="304"/>
      <c r="M15" s="304"/>
      <c r="N15" s="305"/>
      <c r="O15" s="306">
        <f>IF(入力!P20="","",入力!P20)</f>
        <v>2</v>
      </c>
      <c r="P15" s="306"/>
      <c r="Q15" s="302">
        <f>IF(入力!R20="","",入力!R20)</f>
        <v>169</v>
      </c>
      <c r="R15" s="303"/>
      <c r="S15" s="302" t="str">
        <f>IF(入力!T20="","",入力!T20)</f>
        <v>○</v>
      </c>
      <c r="T15" s="316"/>
      <c r="U15" s="195">
        <v>7</v>
      </c>
      <c r="V15" s="196"/>
      <c r="W15" s="306">
        <f>IF(入力!X20="","",入力!X20)</f>
        <v>7</v>
      </c>
      <c r="X15" s="306"/>
      <c r="Y15" s="315" t="str">
        <f>IF(入力!Z20="","",入力!Z20)</f>
        <v>たかぎ</v>
      </c>
      <c r="Z15" s="304"/>
      <c r="AA15" s="304"/>
      <c r="AB15" s="304"/>
      <c r="AC15" s="304"/>
      <c r="AD15" s="304" t="str">
        <f>IF(入力!AE20="","",入力!AE20)</f>
        <v>けんご</v>
      </c>
      <c r="AE15" s="304"/>
      <c r="AF15" s="304"/>
      <c r="AG15" s="304"/>
      <c r="AH15" s="305"/>
      <c r="AI15" s="306">
        <f>IF(入力!AJ20="","",入力!AJ20)</f>
        <v>2</v>
      </c>
      <c r="AJ15" s="306"/>
      <c r="AK15" s="302">
        <f>IF(入力!AL20="","",入力!AL20)</f>
        <v>162</v>
      </c>
      <c r="AL15" s="303"/>
      <c r="AM15" s="302" t="str">
        <f>IF(入力!AN20="","",入力!AN20)</f>
        <v>○</v>
      </c>
      <c r="AN15" s="316"/>
    </row>
    <row r="16" spans="1:40" ht="37.5" customHeight="1">
      <c r="A16" s="197"/>
      <c r="B16" s="198"/>
      <c r="C16" s="307"/>
      <c r="D16" s="307"/>
      <c r="E16" s="318" t="str">
        <f>IF(入力!F21="","",入力!F21)</f>
        <v>下廣</v>
      </c>
      <c r="F16" s="319"/>
      <c r="G16" s="319"/>
      <c r="H16" s="319"/>
      <c r="I16" s="319"/>
      <c r="J16" s="319" t="str">
        <f>IF(入力!K21="","",入力!K21)</f>
        <v>拓真</v>
      </c>
      <c r="K16" s="319"/>
      <c r="L16" s="319"/>
      <c r="M16" s="319"/>
      <c r="N16" s="320"/>
      <c r="O16" s="307"/>
      <c r="P16" s="307"/>
      <c r="Q16" s="94"/>
      <c r="R16" s="132"/>
      <c r="S16" s="94"/>
      <c r="T16" s="317"/>
      <c r="U16" s="197"/>
      <c r="V16" s="198"/>
      <c r="W16" s="307"/>
      <c r="X16" s="307"/>
      <c r="Y16" s="318" t="str">
        <f>IF(入力!Z21="","",入力!Z21)</f>
        <v>髙木</v>
      </c>
      <c r="Z16" s="319"/>
      <c r="AA16" s="319"/>
      <c r="AB16" s="319"/>
      <c r="AC16" s="319"/>
      <c r="AD16" s="319" t="str">
        <f>IF(入力!AE21="","",入力!AE21)</f>
        <v>健吾</v>
      </c>
      <c r="AE16" s="319"/>
      <c r="AF16" s="319"/>
      <c r="AG16" s="319"/>
      <c r="AH16" s="320"/>
      <c r="AI16" s="307"/>
      <c r="AJ16" s="307"/>
      <c r="AK16" s="94"/>
      <c r="AL16" s="132"/>
      <c r="AM16" s="94"/>
      <c r="AN16" s="317"/>
    </row>
    <row r="17" spans="1:40" ht="18.75" customHeight="1">
      <c r="A17" s="207">
        <v>2</v>
      </c>
      <c r="B17" s="208"/>
      <c r="C17" s="286">
        <f>IF(入力!D22="","",入力!D22)</f>
        <v>2</v>
      </c>
      <c r="D17" s="286"/>
      <c r="E17" s="289" t="str">
        <f>IF(入力!F22="","",入力!F22)</f>
        <v>なかがわ</v>
      </c>
      <c r="F17" s="290"/>
      <c r="G17" s="290"/>
      <c r="H17" s="290"/>
      <c r="I17" s="290"/>
      <c r="J17" s="290" t="str">
        <f>IF(入力!K22="","",入力!K22)</f>
        <v>ひとし</v>
      </c>
      <c r="K17" s="290"/>
      <c r="L17" s="290"/>
      <c r="M17" s="290"/>
      <c r="N17" s="291"/>
      <c r="O17" s="286">
        <f>IF(入力!P22="","",入力!P22)</f>
        <v>2</v>
      </c>
      <c r="P17" s="286"/>
      <c r="Q17" s="284">
        <f>IF(入力!R22="","",入力!R22)</f>
        <v>162</v>
      </c>
      <c r="R17" s="107"/>
      <c r="S17" s="292" t="str">
        <f>IF(入力!T22="","",入力!T22)</f>
        <v>○</v>
      </c>
      <c r="T17" s="293"/>
      <c r="U17" s="207">
        <v>8</v>
      </c>
      <c r="V17" s="208"/>
      <c r="W17" s="286">
        <f>IF(入力!X22="","",入力!X22)</f>
        <v>8</v>
      </c>
      <c r="X17" s="286"/>
      <c r="Y17" s="289" t="str">
        <f>IF(入力!Z22="","",入力!Z22)</f>
        <v>わたなべ</v>
      </c>
      <c r="Z17" s="290"/>
      <c r="AA17" s="290"/>
      <c r="AB17" s="290"/>
      <c r="AC17" s="290"/>
      <c r="AD17" s="290" t="str">
        <f>IF(入力!AE22="","",入力!AE22)</f>
        <v>しんのすけ</v>
      </c>
      <c r="AE17" s="290"/>
      <c r="AF17" s="290"/>
      <c r="AG17" s="290"/>
      <c r="AH17" s="291"/>
      <c r="AI17" s="286">
        <f>IF(入力!AJ22="","",入力!AJ22)</f>
        <v>2</v>
      </c>
      <c r="AJ17" s="286"/>
      <c r="AK17" s="284">
        <f>IF(入力!AL22="","",入力!AL22)</f>
        <v>174</v>
      </c>
      <c r="AL17" s="107"/>
      <c r="AM17" s="292" t="str">
        <f>IF(入力!AN22="","",入力!AN22)</f>
        <v>○</v>
      </c>
      <c r="AN17" s="293"/>
    </row>
    <row r="18" spans="1:40" ht="37.5" customHeight="1">
      <c r="A18" s="209"/>
      <c r="B18" s="210"/>
      <c r="C18" s="287"/>
      <c r="D18" s="287"/>
      <c r="E18" s="282" t="str">
        <f>IF(入力!F23="","",入力!F23)</f>
        <v>中川</v>
      </c>
      <c r="F18" s="283"/>
      <c r="G18" s="283"/>
      <c r="H18" s="283"/>
      <c r="I18" s="283"/>
      <c r="J18" s="283" t="str">
        <f>IF(入力!K23="","",入力!K23)</f>
        <v>仁</v>
      </c>
      <c r="K18" s="283"/>
      <c r="L18" s="283"/>
      <c r="M18" s="283"/>
      <c r="N18" s="288"/>
      <c r="O18" s="287"/>
      <c r="P18" s="287"/>
      <c r="Q18" s="94"/>
      <c r="R18" s="132"/>
      <c r="S18" s="298"/>
      <c r="T18" s="299"/>
      <c r="U18" s="209"/>
      <c r="V18" s="210"/>
      <c r="W18" s="287"/>
      <c r="X18" s="287"/>
      <c r="Y18" s="282" t="str">
        <f>IF(入力!Z23="","",入力!Z23)</f>
        <v>渡邉</v>
      </c>
      <c r="Z18" s="283"/>
      <c r="AA18" s="283"/>
      <c r="AB18" s="283"/>
      <c r="AC18" s="283"/>
      <c r="AD18" s="283" t="str">
        <f>IF(入力!AE23="","",入力!AE23)</f>
        <v>真之佑</v>
      </c>
      <c r="AE18" s="283"/>
      <c r="AF18" s="283"/>
      <c r="AG18" s="283"/>
      <c r="AH18" s="288"/>
      <c r="AI18" s="287"/>
      <c r="AJ18" s="287"/>
      <c r="AK18" s="94"/>
      <c r="AL18" s="132"/>
      <c r="AM18" s="298"/>
      <c r="AN18" s="299"/>
    </row>
    <row r="19" spans="1:40" ht="18.75" customHeight="1">
      <c r="A19" s="197">
        <v>3</v>
      </c>
      <c r="B19" s="198"/>
      <c r="C19" s="286">
        <f>IF(入力!D24="","",入力!D24)</f>
        <v>3</v>
      </c>
      <c r="D19" s="286"/>
      <c r="E19" s="289" t="str">
        <f>IF(入力!F24="","",入力!F24)</f>
        <v>みうら</v>
      </c>
      <c r="F19" s="290"/>
      <c r="G19" s="290"/>
      <c r="H19" s="290"/>
      <c r="I19" s="290"/>
      <c r="J19" s="290" t="str">
        <f>IF(入力!K24="","",入力!K24)</f>
        <v>たいせい</v>
      </c>
      <c r="K19" s="290"/>
      <c r="L19" s="290"/>
      <c r="M19" s="290"/>
      <c r="N19" s="291"/>
      <c r="O19" s="286">
        <f>IF(入力!P24="","",入力!P24)</f>
        <v>2</v>
      </c>
      <c r="P19" s="286"/>
      <c r="Q19" s="284">
        <f>IF(入力!R24="","",入力!R24)</f>
        <v>165</v>
      </c>
      <c r="R19" s="107"/>
      <c r="S19" s="292" t="str">
        <f>IF(入力!T24="","",入力!T24)</f>
        <v>○</v>
      </c>
      <c r="T19" s="293"/>
      <c r="U19" s="197">
        <v>9</v>
      </c>
      <c r="V19" s="198"/>
      <c r="W19" s="286">
        <f>IF(入力!X24="","",入力!X24)</f>
        <v>9</v>
      </c>
      <c r="X19" s="286"/>
      <c r="Y19" s="289" t="str">
        <f>IF(入力!Z24="","",入力!Z24)</f>
        <v>ふるや</v>
      </c>
      <c r="Z19" s="290"/>
      <c r="AA19" s="290"/>
      <c r="AB19" s="290"/>
      <c r="AC19" s="290"/>
      <c r="AD19" s="290" t="str">
        <f>IF(入力!AE24="","",入力!AE24)</f>
        <v>つばさ</v>
      </c>
      <c r="AE19" s="290"/>
      <c r="AF19" s="290"/>
      <c r="AG19" s="290"/>
      <c r="AH19" s="291"/>
      <c r="AI19" s="286">
        <f>IF(入力!AJ24="","",入力!AJ24)</f>
        <v>2</v>
      </c>
      <c r="AJ19" s="286"/>
      <c r="AK19" s="284">
        <f>IF(入力!AL24="","",入力!AL24)</f>
        <v>161</v>
      </c>
      <c r="AL19" s="107"/>
      <c r="AM19" s="292" t="str">
        <f>IF(入力!AN24="","",入力!AN24)</f>
        <v>○</v>
      </c>
      <c r="AN19" s="293"/>
    </row>
    <row r="20" spans="1:40" ht="37.5" customHeight="1">
      <c r="A20" s="197"/>
      <c r="B20" s="198"/>
      <c r="C20" s="287"/>
      <c r="D20" s="287"/>
      <c r="E20" s="282" t="str">
        <f>IF(入力!F25="","",入力!F25)</f>
        <v>三浦</v>
      </c>
      <c r="F20" s="283"/>
      <c r="G20" s="283"/>
      <c r="H20" s="283"/>
      <c r="I20" s="283"/>
      <c r="J20" s="283" t="str">
        <f>IF(入力!K25="","",入力!K25)</f>
        <v>大誠</v>
      </c>
      <c r="K20" s="283"/>
      <c r="L20" s="283"/>
      <c r="M20" s="283"/>
      <c r="N20" s="288"/>
      <c r="O20" s="287"/>
      <c r="P20" s="287"/>
      <c r="Q20" s="94"/>
      <c r="R20" s="132"/>
      <c r="S20" s="298"/>
      <c r="T20" s="299"/>
      <c r="U20" s="197"/>
      <c r="V20" s="198"/>
      <c r="W20" s="287"/>
      <c r="X20" s="287"/>
      <c r="Y20" s="282" t="str">
        <f>IF(入力!Z25="","",入力!Z25)</f>
        <v>古屋</v>
      </c>
      <c r="Z20" s="283"/>
      <c r="AA20" s="283"/>
      <c r="AB20" s="283"/>
      <c r="AC20" s="283"/>
      <c r="AD20" s="283" t="str">
        <f>IF(入力!AE25="","",入力!AE25)</f>
        <v>翼</v>
      </c>
      <c r="AE20" s="283"/>
      <c r="AF20" s="283"/>
      <c r="AG20" s="283"/>
      <c r="AH20" s="288"/>
      <c r="AI20" s="287"/>
      <c r="AJ20" s="287"/>
      <c r="AK20" s="94"/>
      <c r="AL20" s="132"/>
      <c r="AM20" s="298"/>
      <c r="AN20" s="299"/>
    </row>
    <row r="21" spans="1:40" ht="18.75" customHeight="1">
      <c r="A21" s="207">
        <v>4</v>
      </c>
      <c r="B21" s="208"/>
      <c r="C21" s="286">
        <f>IF(入力!D26="","",入力!D26)</f>
        <v>4</v>
      </c>
      <c r="D21" s="286"/>
      <c r="E21" s="289" t="str">
        <f>IF(入力!F26="","",入力!F26)</f>
        <v>こばやし</v>
      </c>
      <c r="F21" s="290"/>
      <c r="G21" s="290"/>
      <c r="H21" s="290"/>
      <c r="I21" s="290"/>
      <c r="J21" s="290" t="str">
        <f>IF(入力!K26="","",入力!K26)</f>
        <v>はる</v>
      </c>
      <c r="K21" s="290"/>
      <c r="L21" s="290"/>
      <c r="M21" s="290"/>
      <c r="N21" s="291"/>
      <c r="O21" s="286">
        <f>IF(入力!P26="","",入力!P26)</f>
        <v>2</v>
      </c>
      <c r="P21" s="286"/>
      <c r="Q21" s="284">
        <f>IF(入力!R26="","",入力!R26)</f>
        <v>161</v>
      </c>
      <c r="R21" s="107"/>
      <c r="S21" s="292" t="str">
        <f>IF(入力!T26="","",入力!T26)</f>
        <v>○</v>
      </c>
      <c r="T21" s="293"/>
      <c r="U21" s="207">
        <v>10</v>
      </c>
      <c r="V21" s="208"/>
      <c r="W21" s="286">
        <f>IF(入力!X26="","",入力!X26)</f>
        <v>10</v>
      </c>
      <c r="X21" s="286"/>
      <c r="Y21" s="289" t="str">
        <f>IF(入力!Z26="","",入力!Z26)</f>
        <v>すえよし</v>
      </c>
      <c r="Z21" s="290"/>
      <c r="AA21" s="290"/>
      <c r="AB21" s="290"/>
      <c r="AC21" s="290"/>
      <c r="AD21" s="290" t="str">
        <f>IF(入力!AE26="","",入力!AE26)</f>
        <v>しょうや</v>
      </c>
      <c r="AE21" s="290"/>
      <c r="AF21" s="290"/>
      <c r="AG21" s="290"/>
      <c r="AH21" s="291"/>
      <c r="AI21" s="286">
        <f>IF(入力!AJ26="","",入力!AJ26)</f>
        <v>2</v>
      </c>
      <c r="AJ21" s="286"/>
      <c r="AK21" s="284">
        <f>IF(入力!AL26="","",入力!AL26)</f>
        <v>163</v>
      </c>
      <c r="AL21" s="107"/>
      <c r="AM21" s="292" t="str">
        <f>IF(入力!AN26="","",入力!AN26)</f>
        <v>○</v>
      </c>
      <c r="AN21" s="293"/>
    </row>
    <row r="22" spans="1:40" ht="37.5" customHeight="1">
      <c r="A22" s="209"/>
      <c r="B22" s="210"/>
      <c r="C22" s="287"/>
      <c r="D22" s="287"/>
      <c r="E22" s="282" t="str">
        <f>IF(入力!F27="","",入力!F27)</f>
        <v>小林</v>
      </c>
      <c r="F22" s="283"/>
      <c r="G22" s="283"/>
      <c r="H22" s="283"/>
      <c r="I22" s="283"/>
      <c r="J22" s="283" t="str">
        <f>IF(入力!K27="","",入力!K27)</f>
        <v>羽瑠</v>
      </c>
      <c r="K22" s="283"/>
      <c r="L22" s="283"/>
      <c r="M22" s="283"/>
      <c r="N22" s="288"/>
      <c r="O22" s="287"/>
      <c r="P22" s="287"/>
      <c r="Q22" s="94"/>
      <c r="R22" s="132"/>
      <c r="S22" s="298"/>
      <c r="T22" s="299"/>
      <c r="U22" s="209"/>
      <c r="V22" s="210"/>
      <c r="W22" s="287"/>
      <c r="X22" s="287"/>
      <c r="Y22" s="282" t="str">
        <f>IF(入力!Z27="","",入力!Z27)</f>
        <v>末吉</v>
      </c>
      <c r="Z22" s="283"/>
      <c r="AA22" s="283"/>
      <c r="AB22" s="283"/>
      <c r="AC22" s="283"/>
      <c r="AD22" s="283" t="str">
        <f>IF(入力!AE27="","",入力!AE27)</f>
        <v>祥弥</v>
      </c>
      <c r="AE22" s="283"/>
      <c r="AF22" s="283"/>
      <c r="AG22" s="283"/>
      <c r="AH22" s="288"/>
      <c r="AI22" s="287"/>
      <c r="AJ22" s="287"/>
      <c r="AK22" s="94"/>
      <c r="AL22" s="132"/>
      <c r="AM22" s="298"/>
      <c r="AN22" s="299"/>
    </row>
    <row r="23" spans="1:40" ht="18.75" customHeight="1">
      <c r="A23" s="197">
        <v>5</v>
      </c>
      <c r="B23" s="198"/>
      <c r="C23" s="286">
        <f>IF(入力!D28="","",入力!D28)</f>
        <v>5</v>
      </c>
      <c r="D23" s="286"/>
      <c r="E23" s="289" t="str">
        <f>IF(入力!F28="","",入力!F28)</f>
        <v>つるた</v>
      </c>
      <c r="F23" s="290"/>
      <c r="G23" s="290"/>
      <c r="H23" s="290"/>
      <c r="I23" s="290"/>
      <c r="J23" s="290" t="str">
        <f>IF(入力!K28="","",入力!K28)</f>
        <v>ゆうと</v>
      </c>
      <c r="K23" s="290"/>
      <c r="L23" s="290"/>
      <c r="M23" s="290"/>
      <c r="N23" s="291"/>
      <c r="O23" s="286">
        <f>IF(入力!P28="","",入力!P28)</f>
        <v>2</v>
      </c>
      <c r="P23" s="286"/>
      <c r="Q23" s="284">
        <f>IF(入力!R28="","",入力!R28)</f>
        <v>171</v>
      </c>
      <c r="R23" s="107"/>
      <c r="S23" s="292" t="str">
        <f>IF(入力!T28="","",入力!T28)</f>
        <v>○</v>
      </c>
      <c r="T23" s="293"/>
      <c r="U23" s="226">
        <v>11</v>
      </c>
      <c r="V23" s="227"/>
      <c r="W23" s="286">
        <f>IF(入力!X28="","",入力!X28)</f>
        <v>11</v>
      </c>
      <c r="X23" s="286"/>
      <c r="Y23" s="289" t="str">
        <f>IF(入力!Z28="","",入力!Z28)</f>
        <v>はすいけ</v>
      </c>
      <c r="Z23" s="290"/>
      <c r="AA23" s="290"/>
      <c r="AB23" s="290"/>
      <c r="AC23" s="290"/>
      <c r="AD23" s="290" t="str">
        <f>IF(入力!AE28="","",入力!AE28)</f>
        <v>ひろと</v>
      </c>
      <c r="AE23" s="290"/>
      <c r="AF23" s="290"/>
      <c r="AG23" s="290"/>
      <c r="AH23" s="291"/>
      <c r="AI23" s="286">
        <f>IF(入力!AJ28="","",入力!AJ28)</f>
        <v>1</v>
      </c>
      <c r="AJ23" s="286"/>
      <c r="AK23" s="284">
        <f>IF(入力!AL28="","",入力!AL28)</f>
        <v>172</v>
      </c>
      <c r="AL23" s="107"/>
      <c r="AM23" s="292" t="str">
        <f>IF(入力!AN28="","",入力!AN28)</f>
        <v>○</v>
      </c>
      <c r="AN23" s="293"/>
    </row>
    <row r="24" spans="1:40" ht="37.5" customHeight="1">
      <c r="A24" s="197"/>
      <c r="B24" s="198"/>
      <c r="C24" s="287"/>
      <c r="D24" s="287"/>
      <c r="E24" s="282" t="str">
        <f>IF(入力!F29="","",入力!F29)</f>
        <v>鶴田</v>
      </c>
      <c r="F24" s="283"/>
      <c r="G24" s="283"/>
      <c r="H24" s="283"/>
      <c r="I24" s="283"/>
      <c r="J24" s="283" t="str">
        <f>IF(入力!K29="","",入力!K29)</f>
        <v>悠人</v>
      </c>
      <c r="K24" s="283"/>
      <c r="L24" s="283"/>
      <c r="M24" s="283"/>
      <c r="N24" s="288"/>
      <c r="O24" s="287"/>
      <c r="P24" s="287"/>
      <c r="Q24" s="94"/>
      <c r="R24" s="132"/>
      <c r="S24" s="298"/>
      <c r="T24" s="299"/>
      <c r="U24" s="226"/>
      <c r="V24" s="227"/>
      <c r="W24" s="287"/>
      <c r="X24" s="287"/>
      <c r="Y24" s="282" t="str">
        <f>IF(入力!Z29="","",入力!Z29)</f>
        <v>蓮池</v>
      </c>
      <c r="Z24" s="283"/>
      <c r="AA24" s="283"/>
      <c r="AB24" s="283"/>
      <c r="AC24" s="283"/>
      <c r="AD24" s="283" t="str">
        <f>IF(入力!AE29="","",入力!AE29)</f>
        <v>大翔</v>
      </c>
      <c r="AE24" s="283"/>
      <c r="AF24" s="283"/>
      <c r="AG24" s="283"/>
      <c r="AH24" s="288"/>
      <c r="AI24" s="287"/>
      <c r="AJ24" s="287"/>
      <c r="AK24" s="94"/>
      <c r="AL24" s="132"/>
      <c r="AM24" s="298"/>
      <c r="AN24" s="299"/>
    </row>
    <row r="25" spans="1:40" ht="18.75" customHeight="1">
      <c r="A25" s="207">
        <v>6</v>
      </c>
      <c r="B25" s="208"/>
      <c r="C25" s="286">
        <f>IF(入力!D30="","",入力!D30)</f>
        <v>6</v>
      </c>
      <c r="D25" s="286"/>
      <c r="E25" s="289" t="str">
        <f>IF(入力!F30="","",入力!F30)</f>
        <v>おのせ</v>
      </c>
      <c r="F25" s="290"/>
      <c r="G25" s="290"/>
      <c r="H25" s="290"/>
      <c r="I25" s="290"/>
      <c r="J25" s="290" t="str">
        <f>IF(入力!K30="","",入力!K30)</f>
        <v>れん</v>
      </c>
      <c r="K25" s="290"/>
      <c r="L25" s="290"/>
      <c r="M25" s="290"/>
      <c r="N25" s="291"/>
      <c r="O25" s="286">
        <f>IF(入力!P30="","",入力!P30)</f>
        <v>1</v>
      </c>
      <c r="P25" s="286"/>
      <c r="Q25" s="284">
        <f>IF(入力!R30="","",入力!R30)</f>
        <v>157</v>
      </c>
      <c r="R25" s="107"/>
      <c r="S25" s="292" t="str">
        <f>IF(入力!T30="","",入力!T30)</f>
        <v>○</v>
      </c>
      <c r="T25" s="293"/>
      <c r="U25" s="226">
        <v>12</v>
      </c>
      <c r="V25" s="227"/>
      <c r="W25" s="286">
        <f>IF(入力!X30="","",入力!X30)</f>
        <v>12</v>
      </c>
      <c r="X25" s="286"/>
      <c r="Y25" s="289" t="str">
        <f>IF(入力!Z30="","",入力!Z30)</f>
        <v>いわた</v>
      </c>
      <c r="Z25" s="290"/>
      <c r="AA25" s="290"/>
      <c r="AB25" s="290"/>
      <c r="AC25" s="290"/>
      <c r="AD25" s="290" t="str">
        <f>IF(入力!AE30="","",入力!AE30)</f>
        <v>しょうま</v>
      </c>
      <c r="AE25" s="290"/>
      <c r="AF25" s="290"/>
      <c r="AG25" s="290"/>
      <c r="AH25" s="291"/>
      <c r="AI25" s="286">
        <f>IF(入力!AJ30="","",入力!AJ30)</f>
        <v>1</v>
      </c>
      <c r="AJ25" s="286"/>
      <c r="AK25" s="284">
        <f>IF(入力!AL30="","",入力!AL30)</f>
        <v>157</v>
      </c>
      <c r="AL25" s="107"/>
      <c r="AM25" s="292" t="str">
        <f>IF(入力!AN30="","",入力!AN30)</f>
        <v>○</v>
      </c>
      <c r="AN25" s="293"/>
    </row>
    <row r="26" spans="1:40" ht="37.5" customHeight="1" thickBot="1">
      <c r="A26" s="228"/>
      <c r="B26" s="229"/>
      <c r="C26" s="301"/>
      <c r="D26" s="301"/>
      <c r="E26" s="300" t="str">
        <f>IF(入力!F31="","",入力!F31)</f>
        <v>小野瀬</v>
      </c>
      <c r="F26" s="296"/>
      <c r="G26" s="296"/>
      <c r="H26" s="296"/>
      <c r="I26" s="296"/>
      <c r="J26" s="296" t="str">
        <f>IF(入力!K31="","",入力!K31)</f>
        <v>蓮</v>
      </c>
      <c r="K26" s="296"/>
      <c r="L26" s="296"/>
      <c r="M26" s="296"/>
      <c r="N26" s="297"/>
      <c r="O26" s="301"/>
      <c r="P26" s="301"/>
      <c r="Q26" s="285"/>
      <c r="R26" s="110"/>
      <c r="S26" s="294"/>
      <c r="T26" s="295"/>
      <c r="U26" s="236"/>
      <c r="V26" s="237"/>
      <c r="W26" s="301"/>
      <c r="X26" s="301"/>
      <c r="Y26" s="300" t="str">
        <f>IF(入力!Z31="","",入力!Z31)</f>
        <v>岩田</v>
      </c>
      <c r="Z26" s="296"/>
      <c r="AA26" s="296"/>
      <c r="AB26" s="296"/>
      <c r="AC26" s="296"/>
      <c r="AD26" s="296" t="str">
        <f>IF(入力!AE31="","",入力!AE31)</f>
        <v>翔馬</v>
      </c>
      <c r="AE26" s="296"/>
      <c r="AF26" s="296"/>
      <c r="AG26" s="296"/>
      <c r="AH26" s="297"/>
      <c r="AI26" s="301"/>
      <c r="AJ26" s="301"/>
      <c r="AK26" s="285"/>
      <c r="AL26" s="110"/>
      <c r="AM26" s="294"/>
      <c r="AN26" s="295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２０１８（平成３０）年度
神奈川県中学校バレーボール部活動普及・育成事業
（指導者研修会兼新人研修会）参加申込書</v>
      </c>
      <c r="B5" s="368"/>
      <c r="C5" s="368"/>
      <c r="D5" s="368"/>
      <c r="E5" s="368"/>
      <c r="F5" s="368"/>
      <c r="G5" s="369"/>
      <c r="H5" s="42"/>
      <c r="I5" s="42">
        <f>IF(入力!AH15="","",入力!AH15)</f>
        <v>0</v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1180</v>
      </c>
      <c r="B7" s="45" t="str">
        <f t="shared" ref="B7:C7" si="0">IF($A$8="","",IF($A$9="",B8,B8&amp;"・"&amp;B9))</f>
        <v>横浜市立新田中学校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223</v>
      </c>
      <c r="G7" s="45" t="str">
        <f t="shared" si="1"/>
        <v>0058</v>
      </c>
      <c r="H7" s="45">
        <f t="shared" si="1"/>
        <v>0</v>
      </c>
      <c r="I7" s="45" t="str">
        <f t="shared" si="1"/>
        <v>横浜市港北区新吉田東五丁目２５番１号</v>
      </c>
      <c r="J7" s="45">
        <f t="shared" si="1"/>
        <v>0</v>
      </c>
      <c r="K7" s="45" t="str">
        <f t="shared" si="1"/>
        <v>045</v>
      </c>
      <c r="L7" s="45" t="str">
        <f t="shared" si="1"/>
        <v>542</v>
      </c>
      <c r="M7" s="45" t="str">
        <f t="shared" si="1"/>
        <v>0324</v>
      </c>
      <c r="N7" s="45" t="str">
        <f t="shared" si="1"/>
        <v>045</v>
      </c>
      <c r="O7" s="45" t="str">
        <f t="shared" si="1"/>
        <v>542</v>
      </c>
      <c r="P7" s="45" t="str">
        <f t="shared" si="1"/>
        <v>2940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1180</v>
      </c>
      <c r="B8" s="46" t="str">
        <f>IF(入力!$F$3="","",入力!$F$3)</f>
        <v>横浜市立新田中学校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223</v>
      </c>
      <c r="G8" s="57" t="str">
        <f>IF(入力!$I$6="","",入力!$I$6)</f>
        <v>0058</v>
      </c>
      <c r="H8" s="46"/>
      <c r="I8" s="46" t="str">
        <f>IF(入力!$L$5="","",入力!$L$5)</f>
        <v>横浜市港北区新吉田東五丁目２５番１号</v>
      </c>
      <c r="J8" s="46"/>
      <c r="K8" s="57" t="str">
        <f>IF(入力!$AB$4="","",入力!$AB$4)</f>
        <v>045</v>
      </c>
      <c r="L8" s="57" t="str">
        <f>IF(入力!$AG$4="","",入力!$AG$4)</f>
        <v>542</v>
      </c>
      <c r="M8" s="57" t="str">
        <f>IF(入力!$AL$4="","",入力!$AL$4)</f>
        <v>0324</v>
      </c>
      <c r="N8" s="57" t="str">
        <f>IF(入力!$AB$6="","",入力!$AB$6)</f>
        <v>045</v>
      </c>
      <c r="O8" s="57" t="str">
        <f>IF(入力!$AG$6="","",入力!$AG$6)</f>
        <v>542</v>
      </c>
      <c r="P8" s="57" t="str">
        <f>IF(入力!$AL$6="","",入力!$AL$6)</f>
        <v>2940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0324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喜嶋</v>
      </c>
      <c r="D16" s="46" t="str">
        <f>IF(入力!$L$13="","",入力!$L$13)</f>
        <v>洋一</v>
      </c>
      <c r="E16" s="46" t="str">
        <f>IF(入力!$F$12="","",入力!$F$12)</f>
        <v>きしま</v>
      </c>
      <c r="F16" s="46" t="str">
        <f>IF(入力!$L$12="","",入力!$L$12)</f>
        <v>よういち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元島</v>
      </c>
      <c r="D17" s="46" t="str">
        <f>IF(入力!$AB$13="","",入力!$AB$13)</f>
        <v>賢</v>
      </c>
      <c r="E17" s="46" t="str">
        <f>IF(入力!$V$12="","",入力!$V$12)</f>
        <v>もとじま</v>
      </c>
      <c r="F17" s="46" t="str">
        <f>IF(入力!$AB$12="","",入力!$AB$12)</f>
        <v>けん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田村</v>
      </c>
      <c r="D20" s="46" t="str">
        <f>IF(入力!$L$15="","",入力!$L$15)</f>
        <v>廉太郎</v>
      </c>
      <c r="E20" s="46" t="str">
        <f>IF(入力!$F$14="","",入力!$F$14)</f>
        <v>たむら</v>
      </c>
      <c r="F20" s="46" t="str">
        <f>IF(入力!$L$14="","",入力!$L$14)</f>
        <v>れんたろう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下廣</v>
      </c>
      <c r="D24" s="46" t="str">
        <f>IF(入力!$AB$15="","",入力!$AB$15)</f>
        <v>拓真</v>
      </c>
      <c r="E24" s="46" t="str">
        <f>IF(入力!$V$14="","",入力!$V$14)</f>
        <v>しもひろ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下廣</v>
      </c>
      <c r="D53" s="46" t="str">
        <f>IF(OR(L53&lt;&gt;"○",入力!K21=""),"",入力!K21)</f>
        <v>拓真</v>
      </c>
      <c r="E53" s="46" t="str">
        <f>IF(OR(L53&lt;&gt;"○",入力!F20=""),"",入力!F20)</f>
        <v>しもひろ</v>
      </c>
      <c r="F53" s="46" t="str">
        <f>IF(OR(L53&lt;&gt;"○",入力!K20=""),"",入力!K20)</f>
        <v>たくま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中川</v>
      </c>
      <c r="D54" s="46" t="str">
        <f>IF(OR(L54&lt;&gt;"○",入力!K23=""),"",入力!K23)</f>
        <v>仁</v>
      </c>
      <c r="E54" s="46" t="str">
        <f>IF(OR(L54&lt;&gt;"○",入力!F22=""),"",入力!F22)</f>
        <v>なかがわ</v>
      </c>
      <c r="F54" s="46" t="str">
        <f>IF(OR(L54&lt;&gt;"○",入力!K22=""),"",入力!K22)</f>
        <v>ひとし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三浦</v>
      </c>
      <c r="D55" s="46" t="str">
        <f>IF(OR(L55&lt;&gt;"○",入力!K25=""),"",入力!K25)</f>
        <v>大誠</v>
      </c>
      <c r="E55" s="46" t="str">
        <f>IF(OR(L55&lt;&gt;"○",入力!F24=""),"",入力!F24)</f>
        <v>みうら</v>
      </c>
      <c r="F55" s="46" t="str">
        <f>IF(OR(L55&lt;&gt;"○",入力!K24=""),"",入力!K24)</f>
        <v>たいせい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小林</v>
      </c>
      <c r="D56" s="46" t="str">
        <f>IF(OR(L56&lt;&gt;"○",入力!K27=""),"",入力!K27)</f>
        <v>羽瑠</v>
      </c>
      <c r="E56" s="46" t="str">
        <f>IF(OR(L56&lt;&gt;"○",入力!F26=""),"",入力!F26)</f>
        <v>こばやし</v>
      </c>
      <c r="F56" s="46" t="str">
        <f>IF(OR(L56&lt;&gt;"○",入力!K26=""),"",入力!K26)</f>
        <v>はる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鶴田</v>
      </c>
      <c r="D57" s="46" t="str">
        <f>IF(OR(L57&lt;&gt;"○",入力!K29=""),"",入力!K29)</f>
        <v>悠人</v>
      </c>
      <c r="E57" s="46" t="str">
        <f>IF(OR(L57&lt;&gt;"○",入力!F28=""),"",入力!F28)</f>
        <v>つるた</v>
      </c>
      <c r="F57" s="46" t="str">
        <f>IF(OR(L57&lt;&gt;"○",入力!K28=""),"",入力!K28)</f>
        <v>ゆうと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小野瀬</v>
      </c>
      <c r="D58" s="46" t="str">
        <f>IF(OR(L58&lt;&gt;"○",入力!K31=""),"",入力!K31)</f>
        <v>蓮</v>
      </c>
      <c r="E58" s="46" t="str">
        <f>IF(OR(L58&lt;&gt;"○",入力!F30=""),"",入力!F30)</f>
        <v>おのせ</v>
      </c>
      <c r="F58" s="46" t="str">
        <f>IF(OR(L58&lt;&gt;"○",入力!K30=""),"",入力!K30)</f>
        <v>れん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髙木</v>
      </c>
      <c r="D59" s="46" t="str">
        <f>IF(OR(L59&lt;&gt;"○",入力!AE21=""),"",入力!AE21)</f>
        <v>健吾</v>
      </c>
      <c r="E59" s="46" t="str">
        <f>IF(OR(L59&lt;&gt;"○",入力!Z20=""),"",入力!Z20)</f>
        <v>たかぎ</v>
      </c>
      <c r="F59" s="46" t="str">
        <f>IF(OR(L59&lt;&gt;"○",入力!AE20=""),"",入力!AE20)</f>
        <v>けんご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渡邉</v>
      </c>
      <c r="D60" s="46" t="str">
        <f>IF(OR(L60&lt;&gt;"○",入力!AE23=""),"",入力!AE23)</f>
        <v>真之佑</v>
      </c>
      <c r="E60" s="46" t="str">
        <f>IF(OR(L60&lt;&gt;"○",入力!Z22=""),"",入力!Z22)</f>
        <v>わたなべ</v>
      </c>
      <c r="F60" s="46" t="str">
        <f>IF(OR(L60&lt;&gt;"○",入力!AE22=""),"",入力!AE22)</f>
        <v>しんのすけ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古屋</v>
      </c>
      <c r="D61" s="46" t="str">
        <f>IF(OR(L61&lt;&gt;"○",入力!AE25=""),"",入力!AE25)</f>
        <v>翼</v>
      </c>
      <c r="E61" s="46" t="str">
        <f>IF(OR(L61&lt;&gt;"○",入力!Z24=""),"",入力!Z24)</f>
        <v>ふるや</v>
      </c>
      <c r="F61" s="46" t="str">
        <f>IF(OR(L61&lt;&gt;"○",入力!AE24=""),"",入力!AE24)</f>
        <v>つばさ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末吉</v>
      </c>
      <c r="D62" s="46" t="str">
        <f>IF(OR(L62&lt;&gt;"○",入力!AE27=""),"",入力!AE27)</f>
        <v>祥弥</v>
      </c>
      <c r="E62" s="46" t="str">
        <f>IF(OR(L62&lt;&gt;"○",入力!Z26=""),"",入力!Z26)</f>
        <v>すえよし</v>
      </c>
      <c r="F62" s="46" t="str">
        <f>IF(OR(L62&lt;&gt;"○",入力!AE26=""),"",入力!AE26)</f>
        <v>しょうや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蓮池</v>
      </c>
      <c r="D63" s="46" t="str">
        <f>IF(OR(L63&lt;&gt;"○",入力!AE29=""),"",入力!AE29)</f>
        <v>大翔</v>
      </c>
      <c r="E63" s="46" t="str">
        <f>IF(OR(L63&lt;&gt;"○",入力!Z28=""),"",入力!Z28)</f>
        <v>はすいけ</v>
      </c>
      <c r="F63" s="46" t="str">
        <f>IF(OR(L63&lt;&gt;"○",入力!AE28=""),"",入力!AE28)</f>
        <v>ひろと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172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岩田</v>
      </c>
      <c r="D64" s="46" t="str">
        <f>IF(OR(L64&lt;&gt;"○",入力!AE31=""),"",入力!AE31)</f>
        <v>翔馬</v>
      </c>
      <c r="E64" s="46" t="str">
        <f>IF(OR(L64&lt;&gt;"○",入力!Z30=""),"",入力!Z30)</f>
        <v>いわた</v>
      </c>
      <c r="F64" s="46" t="str">
        <f>IF(OR(L64&lt;&gt;"○",入力!AE30=""),"",入力!AE30)</f>
        <v>しょうま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2018-11-05T04:14:40Z</dcterms:modified>
</cp:coreProperties>
</file>