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9" i="14" l="1"/>
  <c r="D59" i="14"/>
  <c r="J59" i="14"/>
  <c r="F59" i="14"/>
  <c r="E59" i="14"/>
  <c r="C59" i="14"/>
  <c r="J60" i="14"/>
  <c r="F60" i="14"/>
  <c r="E60" i="14"/>
  <c r="C60" i="14"/>
  <c r="I60" i="14"/>
  <c r="D60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I63" i="14"/>
  <c r="D63" i="14"/>
  <c r="J63" i="14"/>
  <c r="F63" i="14"/>
  <c r="E63" i="14"/>
  <c r="C63" i="14"/>
  <c r="J64" i="14"/>
  <c r="F64" i="14"/>
  <c r="E64" i="14"/>
  <c r="C64" i="14"/>
  <c r="I64" i="14"/>
  <c r="D64" i="14"/>
  <c r="I53" i="14"/>
  <c r="J53" i="14"/>
  <c r="F53" i="14"/>
  <c r="J54" i="14"/>
  <c r="F54" i="14"/>
  <c r="D54" i="14"/>
  <c r="I54" i="14"/>
  <c r="E54" i="14"/>
  <c r="C54" i="14"/>
  <c r="I55" i="14"/>
  <c r="J55" i="14"/>
  <c r="F55" i="14"/>
  <c r="J56" i="14"/>
  <c r="F56" i="14"/>
  <c r="I56" i="14"/>
  <c r="I57" i="14"/>
  <c r="J57" i="14"/>
  <c r="F57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<sst xmlns="http://schemas.openxmlformats.org/spreadsheetml/2006/main" count="1449" uniqueCount="748">
  <si>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</si>
  <si>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</si>
  <si>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</si>
  <si>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</si>
  <si>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</si>
  <si>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</si>
  <si>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</si>
  <si>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</si>
  <si>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</si>
  <si>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</si>
  <si>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</si>
  <si>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</si>
  <si>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</si>
  <si>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</si>
  <si>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</si>
  <si>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</si>
  <si>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</si>
  <si>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</si>
  <si>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</si>
  <si>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</si>
  <si>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</si>
  <si>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</si>
  <si>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</si>
  <si>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</si>
  <si>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</si>
  <si>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</si>
  <si>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</si>
  <si>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</si>
  <si>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</si>
  <si>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</si>
  <si>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</si>
  <si>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</si>
  <si>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</si>
  <si>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</si>
  <si>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</si>
  <si>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</si>
  <si>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</si>
  <si>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</si>
  <si>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</si>
  <si>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</si>
  <si>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</si>
  <si>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</si>
  <si>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</si>
  <si>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</si>
  <si>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</si>
  <si>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</si>
  <si>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</si>
  <si>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</si>
  <si>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</si>
  <si>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</si>
  <si>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</si>
  <si>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</si>
  <si>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</si>
  <si>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</si>
  <si>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</si>
  <si>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</si>
  <si>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</si>
  <si>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</si>
  <si>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</si>
  <si>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</si>
  <si>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</si>
  <si>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</si>
  <si>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</si>
  <si>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</si>
  <si>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</si>
  <si>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</si>
  <si>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</si>
  <si>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</si>
  <si>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</si>
  <si>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</si>
  <si>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</si>
  <si>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</si>
  <si>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</si>
  <si>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</si>
  <si>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</si>
  <si>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</si>
  <si>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</si>
  <si>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</si>
  <si>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</si>
  <si>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</si>
  <si>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</si>
  <si>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</si>
  <si>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</si>
  <si>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</si>
  <si>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</si>
  <si>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</si>
  <si>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</si>
  <si>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</si>
  <si>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</si>
  <si>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</si>
  <si>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</si>
  <si>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</si>
  <si>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</si>
  <si>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</si>
  <si>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</si>
  <si>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</si>
  <si>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</si>
  <si>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</si>
  <si>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</si>
  <si>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</si>
  <si>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</si>
  <si>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</si>
  <si>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</si>
  <si>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</si>
  <si>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</si>
  <si>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</si>
  <si>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</si>
  <si>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</si>
  <si>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</si>
  <si>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</si>
  <si>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</si>
  <si>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</si>
  <si>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</si>
  <si>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</si>
  <si>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</si>
  <si>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</si>
  <si>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</si>
  <si>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</si>
  <si>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</si>
  <si>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</si>
  <si>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</si>
  <si>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</si>
  <si>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</si>
  <si>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</si>
  <si>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</si>
  <si>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</si>
  <si>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</si>
  <si>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</si>
  <si>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</si>
  <si>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</si>
  <si>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</si>
  <si>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</si>
  <si>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</si>
  <si>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</si>
  <si>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</si>
  <si>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</si>
  <si>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</si>
  <si>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</si>
  <si>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</si>
  <si>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</si>
  <si>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</si>
  <si>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</si>
  <si>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</si>
  <si>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</si>
  <si>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</si>
  <si>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</si>
  <si>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</si>
  <si>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</si>
  <si>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</si>
  <si>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</si>
  <si>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</si>
  <si>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</si>
  <si>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</si>
  <si>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</si>
  <si>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</si>
  <si>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</si>
  <si>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</si>
  <si>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</si>
  <si>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</si>
  <si>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</si>
  <si>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</si>
  <si>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</si>
  <si>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</si>
  <si>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</si>
  <si>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</si>
  <si>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</si>
  <si>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</si>
  <si>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</si>
  <si>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</si>
  <si>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</si>
  <si>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</si>
  <si>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</si>
  <si>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</si>
  <si>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</si>
  <si>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</si>
  <si>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</si>
  <si>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</si>
  <si>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</si>
  <si>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</si>
  <si>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</si>
  <si>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</si>
  <si>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</si>
  <si>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</si>
  <si>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</si>
  <si>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</si>
  <si>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</si>
  <si>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</si>
  <si>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</si>
  <si>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</si>
  <si>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</si>
  <si>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</si>
  <si>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</si>
  <si>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</si>
  <si>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</si>
  <si>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</si>
  <si>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</si>
  <si>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</si>
  <si>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</si>
  <si>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</si>
  <si>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</si>
  <si>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</si>
  <si>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</si>
  <si>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</si>
  <si>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</si>
  <si>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</si>
  <si>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</si>
  <si>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</si>
  <si>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</si>
  <si>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</si>
  <si>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</si>
  <si>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</si>
  <si>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</si>
  <si>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</si>
  <si>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</si>
  <si>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</si>
  <si>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</si>
  <si>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</si>
  <si>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</si>
  <si>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</si>
  <si>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</si>
  <si>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</si>
  <si>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</si>
  <si>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</si>
  <si>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</si>
  <si>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</si>
  <si>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</si>
  <si>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</si>
  <si>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</si>
  <si>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</si>
  <si>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</si>
  <si>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</si>
  <si>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</si>
  <si>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</si>
  <si>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</si>
  <si>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</si>
  <si>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</si>
  <si>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</si>
  <si>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</si>
  <si>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</si>
  <si>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</si>
  <si>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</si>
  <si>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</si>
  <si>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</si>
  <si>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</si>
  <si>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</si>
  <si>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</si>
  <si>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</si>
  <si>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</si>
  <si>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</si>
  <si>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</si>
  <si>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</si>
  <si>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</si>
  <si>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</si>
  <si>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</si>
  <si>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</si>
  <si>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</si>
  <si>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</si>
  <si>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</si>
  <si>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</si>
  <si>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</si>
  <si>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</si>
  <si>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</si>
  <si>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</si>
  <si>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</si>
  <si>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</si>
  <si>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</si>
  <si>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</si>
  <si>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</si>
  <si>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</si>
  <si>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</si>
  <si>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</si>
  <si>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</si>
  <si>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</si>
  <si>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</si>
  <si>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</si>
  <si>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</si>
  <si>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</si>
  <si>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</si>
  <si>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</si>
  <si>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</si>
  <si>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</si>
  <si>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</si>
  <si>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</si>
  <si>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</si>
  <si>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</si>
  <si>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</si>
  <si>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</si>
  <si>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</si>
  <si>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</si>
  <si>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</si>
  <si>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</si>
  <si>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</si>
  <si>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</si>
  <si>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</si>
  <si>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</si>
  <si>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</si>
  <si>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</si>
  <si>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</si>
  <si>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</si>
  <si>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</si>
  <si>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</si>
  <si>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</si>
  <si>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</si>
  <si>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</si>
  <si>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</si>
  <si>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</si>
  <si>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</si>
  <si>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</si>
  <si>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</si>
  <si>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</si>
  <si>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</si>
  <si>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</si>
  <si>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</si>
  <si>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</si>
  <si>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</si>
  <si>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</si>
  <si>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</si>
  <si>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</si>
  <si>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</si>
  <si>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</si>
  <si>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</si>
  <si>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</si>
  <si>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</si>
  <si>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</si>
  <si>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</si>
  <si>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</si>
  <si>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</si>
  <si>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</si>
  <si>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</si>
  <si>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</si>
  <si>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</si>
  <si>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</si>
  <si>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</si>
  <si>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</si>
  <si>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</si>
  <si>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</si>
  <si>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</si>
  <si>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</si>
  <si>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</si>
  <si>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</si>
  <si>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</si>
  <si>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</si>
  <si>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</si>
  <si>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</si>
  <si>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</si>
  <si>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</si>
  <si>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</si>
  <si>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</si>
  <si>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</si>
  <si>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</si>
  <si>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</si>
  <si>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</si>
  <si>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</si>
  <si>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</si>
  <si>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</si>
  <si>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</si>
  <si>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</si>
  <si>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</si>
  <si>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</si>
  <si>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</si>
  <si>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</si>
  <si>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</si>
  <si>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</si>
  <si>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</si>
  <si>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</si>
  <si>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</si>
  <si>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</si>
  <si>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</si>
  <si>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</si>
  <si>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</si>
  <si>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</si>
  <si>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</si>
  <si>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</si>
  <si>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</si>
  <si>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</si>
  <si>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</si>
  <si>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</si>
  <si>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</si>
  <si>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</si>
  <si>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</si>
  <si>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</si>
  <si>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</si>
  <si>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</si>
  <si>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</si>
  <si>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</si>
  <si>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</si>
  <si>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</si>
  <si>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</si>
  <si>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</si>
  <si>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</si>
  <si>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</si>
  <si>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</si>
  <si>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</si>
  <si>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</si>
  <si>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</si>
  <si>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</si>
  <si>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</si>
  <si>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</si>
  <si>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</si>
  <si>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</si>
  <si>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</si>
  <si>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</si>
  <si>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</si>
  <si>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</si>
  <si>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</si>
  <si>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</si>
  <si>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</si>
  <si>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</si>
  <si>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</si>
  <si>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</si>
  <si>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</si>
  <si>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</si>
  <si>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</si>
  <si>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</si>
  <si>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</si>
  <si>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</si>
  <si>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</si>
  <si>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</si>
  <si>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</si>
  <si>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</si>
  <si>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</si>
  <si>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</si>
  <si>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</si>
  <si>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</si>
  <si>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</si>
  <si>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</si>
  <si>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</si>
  <si>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</si>
  <si>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</si>
  <si>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</si>
  <si>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</si>
  <si>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</si>
  <si>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</si>
  <si>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</si>
  <si>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</si>
  <si>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</si>
  <si>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</si>
  <si>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</si>
  <si>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</si>
  <si>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</si>
  <si>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</si>
  <si>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</si>
  <si>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</si>
  <si>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</si>
  <si>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</si>
  <si>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</si>
  <si>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</si>
  <si>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</si>
  <si>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</si>
  <si>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</si>
  <si>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</si>
  <si>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</si>
  <si>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</si>
  <si>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</si>
  <si>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</si>
  <si>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</si>
  <si>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</si>
  <si>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</si>
  <si>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</si>
  <si>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</si>
  <si>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</si>
  <si>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</si>
  <si>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</si>
  <si>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</si>
  <si>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</si>
  <si>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</si>
  <si>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</si>
  <si>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</si>
  <si>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</si>
  <si>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</si>
  <si>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</si>
  <si>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</si>
  <si>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</si>
  <si>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</si>
  <si>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</si>
  <si>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</si>
  <si>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</si>
  <si>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</si>
  <si>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</si>
  <si>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</si>
  <si>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</si>
  <si>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</si>
  <si>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</si>
  <si>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</si>
  <si>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</si>
  <si>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</si>
  <si>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</si>
  <si>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</si>
  <si>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</si>
  <si>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</si>
  <si>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</si>
  <si>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</si>
  <si>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</si>
  <si>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</si>
  <si>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</si>
  <si>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</si>
  <si>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</si>
  <si>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</si>
  <si>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</si>
  <si>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</si>
  <si>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</si>
  <si>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</si>
  <si>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</si>
  <si>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</si>
  <si>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</si>
  <si>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</si>
  <si>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</si>
  <si>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</si>
  <si>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</si>
  <si>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</si>
  <si>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</si>
  <si>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</si>
  <si>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</si>
  <si>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</si>
  <si>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</si>
  <si>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</si>
  <si>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</si>
  <si>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</si>
  <si>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</si>
  <si>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</si>
  <si>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</si>
  <si>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</si>
  <si>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</si>
  <si>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</si>
  <si>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</si>
  <si>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</si>
  <si>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</si>
  <si>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</si>
  <si>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</si>
  <si>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</si>
  <si>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</si>
  <si>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</si>
  <si>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</si>
  <si>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</si>
  <si>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</si>
  <si>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</si>
  <si>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</si>
  <si>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</si>
  <si>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</si>
  <si>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</si>
  <si>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</si>
  <si>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</si>
  <si>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</si>
  <si>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</si>
  <si>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</si>
  <si>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</si>
  <si>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</si>
  <si>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</si>
  <si>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</si>
  <si>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</si>
  <si>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</si>
  <si>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</si>
  <si>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</si>
  <si>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</si>
  <si>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</si>
  <si>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</si>
  <si>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</si>
  <si>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</si>
  <si>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</si>
  <si>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</si>
  <si>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</si>
  <si>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</si>
  <si>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</si>
  <si>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</si>
  <si>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</si>
  <si>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</si>
  <si>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</si>
  <si>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</si>
  <si>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</si>
  <si>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</si>
  <si>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</si>
  <si>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</si>
  <si>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</si>
  <si>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</si>
  <si>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</si>
  <si>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</si>
  <si>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</si>
  <si>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</si>
  <si>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</si>
  <si>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</si>
  <si>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</si>
  <si>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</si>
  <si>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</si>
  <si>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</si>
  <si>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</si>
  <si>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</si>
  <si>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</si>
  <si>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</si>
  <si>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</si>
  <si>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</si>
  <si>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</si>
  <si>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</si>
  <si>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</si>
  <si>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</si>
  <si>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</si>
  <si>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</si>
  <si>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</si>
  <si>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</si>
  <si>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</si>
  <si>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</si>
  <si>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</si>
  <si>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</si>
  <si>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</si>
  <si>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</si>
  <si>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</si>
  <si>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</si>
  <si>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</si>
  <si>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</si>
  <si>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</si>
  <si>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</si>
  <si>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</si>
  <si>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</si>
  <si>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</si>
  <si>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</si>
  <si>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</si>
  <si>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</si>
  <si>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</si>
  <si>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</si>
  <si>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</si>
  <si>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</si>
  <si>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</si>
  <si>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</si>
  <si>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</si>
  <si>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</si>
  <si>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</si>
  <si>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</si>
  <si>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</si>
  <si>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</si>
  <si>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</si>
  <si>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</si>
  <si>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</si>
  <si>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</si>
  <si>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</si>
  <si>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</si>
  <si>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</si>
  <si>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</si>
  <si>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</si>
  <si>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</si>
  <si>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</si>
  <si>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</si>
  <si>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</si>
  <si>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</si>
  <si>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</si>
  <si>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</si>
  <si>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</si>
  <si>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</si>
  <si>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</si>
  <si>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</si>
  <si>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</si>
  <si>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</si>
  <si>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</si>
  <si>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</si>
  <si>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</si>
  <si>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</si>
  <si>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</si>
  <si>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</si>
  <si>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</si>
  <si>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</si>
  <si>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</si>
  <si>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</si>
  <si>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</si>
  <si>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</si>
  <si>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</si>
  <si>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</si>
  <si>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</si>
  <si>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</si>
  <si>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</si>
  <si>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</si>
  <si>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</si>
  <si>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</si>
  <si>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</si>
  <si>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</si>
  <si>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</si>
  <si>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</si>
  <si>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</si>
  <si>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</si>
  <si>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</si>
  <si>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</si>
  <si>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</si>
  <si>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</si>
  <si>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</si>
  <si>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</si>
  <si>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0816</t>
    <phoneticPr fontId="2"/>
  </si>
  <si>
    <t>藤沢市遠藤699番地の3</t>
    <rPh sb="0" eb="3">
      <t>フジサワシ</t>
    </rPh>
    <rPh sb="3" eb="5">
      <t>エンドウ</t>
    </rPh>
    <rPh sb="8" eb="10">
      <t>バンチ</t>
    </rPh>
    <phoneticPr fontId="2"/>
  </si>
  <si>
    <t>0466</t>
    <phoneticPr fontId="2"/>
  </si>
  <si>
    <t>87</t>
    <phoneticPr fontId="2"/>
  </si>
  <si>
    <t>9148</t>
    <phoneticPr fontId="2"/>
  </si>
  <si>
    <t>0466</t>
    <phoneticPr fontId="2"/>
  </si>
  <si>
    <t>86</t>
    <phoneticPr fontId="2"/>
  </si>
  <si>
    <t>1449</t>
    <phoneticPr fontId="2"/>
  </si>
  <si>
    <t>根岸</t>
    <rPh sb="0" eb="2">
      <t>ネギシ</t>
    </rPh>
    <phoneticPr fontId="2"/>
  </si>
  <si>
    <t>澄朗</t>
    <rPh sb="0" eb="1">
      <t>スミ</t>
    </rPh>
    <rPh sb="1" eb="2">
      <t>ロウ</t>
    </rPh>
    <phoneticPr fontId="2"/>
  </si>
  <si>
    <t>ねぎし</t>
    <phoneticPr fontId="2"/>
  </si>
  <si>
    <t>きよあき</t>
    <phoneticPr fontId="2"/>
  </si>
  <si>
    <t>岩渕</t>
    <rPh sb="0" eb="2">
      <t>イワブチ</t>
    </rPh>
    <phoneticPr fontId="2"/>
  </si>
  <si>
    <t>貴美</t>
    <rPh sb="0" eb="1">
      <t>キ</t>
    </rPh>
    <rPh sb="1" eb="2">
      <t>ビ</t>
    </rPh>
    <phoneticPr fontId="2"/>
  </si>
  <si>
    <t>いわぶち</t>
    <phoneticPr fontId="2"/>
  </si>
  <si>
    <t>たかみ</t>
    <phoneticPr fontId="2"/>
  </si>
  <si>
    <t>○</t>
    <phoneticPr fontId="2"/>
  </si>
  <si>
    <t>島田</t>
    <rPh sb="0" eb="2">
      <t>シマダ</t>
    </rPh>
    <phoneticPr fontId="2"/>
  </si>
  <si>
    <t>和恵</t>
    <rPh sb="0" eb="2">
      <t>カズエ</t>
    </rPh>
    <phoneticPr fontId="2"/>
  </si>
  <si>
    <t>しまだ</t>
    <phoneticPr fontId="2"/>
  </si>
  <si>
    <t>かずえ</t>
    <phoneticPr fontId="2"/>
  </si>
  <si>
    <t>しまだ</t>
    <phoneticPr fontId="2"/>
  </si>
  <si>
    <t>ゆな</t>
    <phoneticPr fontId="2"/>
  </si>
  <si>
    <t>髙橋</t>
    <rPh sb="0" eb="2">
      <t>タカハシ</t>
    </rPh>
    <phoneticPr fontId="2"/>
  </si>
  <si>
    <t>優那</t>
    <rPh sb="0" eb="1">
      <t>ユウ</t>
    </rPh>
    <rPh sb="1" eb="2">
      <t>ナ</t>
    </rPh>
    <phoneticPr fontId="2"/>
  </si>
  <si>
    <t>佐々木</t>
    <rPh sb="0" eb="3">
      <t>ササキ</t>
    </rPh>
    <phoneticPr fontId="2"/>
  </si>
  <si>
    <t>彩音</t>
    <rPh sb="0" eb="2">
      <t>アヤネ</t>
    </rPh>
    <phoneticPr fontId="2"/>
  </si>
  <si>
    <t>ささき</t>
    <phoneticPr fontId="2"/>
  </si>
  <si>
    <t>あやね</t>
    <phoneticPr fontId="2"/>
  </si>
  <si>
    <t>たかはし</t>
    <phoneticPr fontId="2"/>
  </si>
  <si>
    <t>尾﨑</t>
    <rPh sb="0" eb="1">
      <t>オ</t>
    </rPh>
    <rPh sb="1" eb="2">
      <t>サキ</t>
    </rPh>
    <phoneticPr fontId="2"/>
  </si>
  <si>
    <t>萌々子</t>
    <rPh sb="0" eb="1">
      <t>モ</t>
    </rPh>
    <phoneticPr fontId="2"/>
  </si>
  <si>
    <t>おざき</t>
    <phoneticPr fontId="2"/>
  </si>
  <si>
    <t>ももこ</t>
    <phoneticPr fontId="2"/>
  </si>
  <si>
    <t>森本</t>
    <rPh sb="0" eb="2">
      <t>モリモト</t>
    </rPh>
    <phoneticPr fontId="2"/>
  </si>
  <si>
    <t>姫和</t>
    <rPh sb="0" eb="1">
      <t>ヒメ</t>
    </rPh>
    <rPh sb="1" eb="2">
      <t>ワ</t>
    </rPh>
    <phoneticPr fontId="2"/>
  </si>
  <si>
    <t>もりもと</t>
    <phoneticPr fontId="2"/>
  </si>
  <si>
    <t>ひより</t>
    <phoneticPr fontId="2"/>
  </si>
  <si>
    <t>佐藤</t>
    <rPh sb="0" eb="2">
      <t>サトウ</t>
    </rPh>
    <phoneticPr fontId="2"/>
  </si>
  <si>
    <t>璃莉</t>
    <rPh sb="0" eb="1">
      <t>リ</t>
    </rPh>
    <rPh sb="1" eb="2">
      <t>リ</t>
    </rPh>
    <phoneticPr fontId="2"/>
  </si>
  <si>
    <t>さとう</t>
    <phoneticPr fontId="2"/>
  </si>
  <si>
    <t>りり</t>
    <phoneticPr fontId="2"/>
  </si>
  <si>
    <t>安保</t>
    <rPh sb="0" eb="2">
      <t>アンボ</t>
    </rPh>
    <phoneticPr fontId="2"/>
  </si>
  <si>
    <t>瑠華</t>
    <rPh sb="0" eb="1">
      <t>ル</t>
    </rPh>
    <rPh sb="1" eb="2">
      <t>ハナ</t>
    </rPh>
    <phoneticPr fontId="2"/>
  </si>
  <si>
    <t>あんぼ</t>
    <phoneticPr fontId="2"/>
  </si>
  <si>
    <t>るか</t>
    <phoneticPr fontId="2"/>
  </si>
  <si>
    <t>興邊</t>
    <rPh sb="0" eb="2">
      <t>コウベ</t>
    </rPh>
    <phoneticPr fontId="2"/>
  </si>
  <si>
    <t>望杏</t>
    <rPh sb="0" eb="1">
      <t>ノゾ</t>
    </rPh>
    <rPh sb="1" eb="2">
      <t>アン</t>
    </rPh>
    <phoneticPr fontId="2"/>
  </si>
  <si>
    <t>こうべ</t>
    <phoneticPr fontId="2"/>
  </si>
  <si>
    <t>もあ</t>
    <phoneticPr fontId="2"/>
  </si>
  <si>
    <t>別宮</t>
    <rPh sb="0" eb="1">
      <t>ベツ</t>
    </rPh>
    <rPh sb="1" eb="2">
      <t>ミヤ</t>
    </rPh>
    <phoneticPr fontId="2"/>
  </si>
  <si>
    <t>美緒</t>
    <rPh sb="0" eb="2">
      <t>ミオ</t>
    </rPh>
    <phoneticPr fontId="2"/>
  </si>
  <si>
    <t>べっく</t>
    <phoneticPr fontId="2"/>
  </si>
  <si>
    <t>みお</t>
    <phoneticPr fontId="2"/>
  </si>
  <si>
    <t>杉下</t>
    <rPh sb="0" eb="2">
      <t>スギシタ</t>
    </rPh>
    <phoneticPr fontId="2"/>
  </si>
  <si>
    <t>すぎした</t>
    <phoneticPr fontId="2"/>
  </si>
  <si>
    <t>ゆうな</t>
    <phoneticPr fontId="2"/>
  </si>
  <si>
    <t>結憂菜</t>
    <rPh sb="0" eb="1">
      <t>ケツ</t>
    </rPh>
    <rPh sb="1" eb="2">
      <t>ユウ</t>
    </rPh>
    <rPh sb="2" eb="3">
      <t>ナ</t>
    </rPh>
    <phoneticPr fontId="2"/>
  </si>
  <si>
    <t>海藤</t>
    <rPh sb="0" eb="2">
      <t>カイトウ</t>
    </rPh>
    <phoneticPr fontId="2"/>
  </si>
  <si>
    <t>梨花</t>
    <rPh sb="0" eb="2">
      <t>リカ</t>
    </rPh>
    <phoneticPr fontId="2"/>
  </si>
  <si>
    <t>かいとう</t>
    <phoneticPr fontId="2"/>
  </si>
  <si>
    <t>りんか</t>
    <phoneticPr fontId="2"/>
  </si>
  <si>
    <t>与安</t>
    <rPh sb="0" eb="2">
      <t>ヨヤス</t>
    </rPh>
    <phoneticPr fontId="2"/>
  </si>
  <si>
    <t>涼海</t>
    <rPh sb="0" eb="1">
      <t>リョウ</t>
    </rPh>
    <rPh sb="1" eb="2">
      <t>ウミ</t>
    </rPh>
    <phoneticPr fontId="2"/>
  </si>
  <si>
    <t>よやす</t>
    <phoneticPr fontId="2"/>
  </si>
  <si>
    <t>りみ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</si>
</sst>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16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9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5" sqref="L15:Q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5114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湘南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88" t="str">
        <f>IF(S2="","",VLOOKUP(S2,チーム番号!A2:E501,5,FALSE))</f>
        <v>藤沢市立滝の沢中学校</v>
      </c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9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91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88" t="str">
        <f>IF(S7="","",VLOOKUP(S7,チーム番号!A2:E501,5,FALSE))</f>
        <v/>
      </c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9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91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85" t="s">
        <v>698</v>
      </c>
      <c r="AI13" s="286"/>
      <c r="AJ13" s="75" t="s">
        <v>575</v>
      </c>
      <c r="AK13" s="75"/>
      <c r="AL13" s="75"/>
      <c r="AM13" s="75"/>
      <c r="AN13" s="286"/>
      <c r="AO13" s="287"/>
    </row>
    <row r="14" spans="1:41" ht="13.5" customHeight="1">
      <c r="B14" s="166" t="s">
        <v>596</v>
      </c>
      <c r="C14" s="167"/>
      <c r="D14" s="167"/>
      <c r="E14" s="168"/>
      <c r="F14" s="169" t="s">
        <v>746</v>
      </c>
      <c r="G14" s="170"/>
      <c r="H14" s="170"/>
      <c r="I14" s="170"/>
      <c r="J14" s="170"/>
      <c r="K14" s="170"/>
      <c r="L14" s="170" t="s">
        <v>747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701</v>
      </c>
      <c r="W14" s="170"/>
      <c r="X14" s="170"/>
      <c r="Y14" s="170"/>
      <c r="Z14" s="170"/>
      <c r="AA14" s="170"/>
      <c r="AB14" s="173" t="s">
        <v>702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744</v>
      </c>
      <c r="G15" s="161"/>
      <c r="H15" s="161"/>
      <c r="I15" s="161"/>
      <c r="J15" s="161"/>
      <c r="K15" s="161"/>
      <c r="L15" s="161" t="s">
        <v>745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699</v>
      </c>
      <c r="W15" s="161"/>
      <c r="X15" s="161"/>
      <c r="Y15" s="161"/>
      <c r="Z15" s="161"/>
      <c r="AA15" s="161"/>
      <c r="AB15" s="163" t="s">
        <v>700</v>
      </c>
      <c r="AC15" s="164"/>
      <c r="AD15" s="164"/>
      <c r="AE15" s="164"/>
      <c r="AF15" s="164"/>
      <c r="AG15" s="164"/>
      <c r="AH15" s="251">
        <v>1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80" t="s">
        <v>15</v>
      </c>
      <c r="S18" s="281"/>
      <c r="T18" s="280" t="s">
        <v>16</v>
      </c>
      <c r="U18" s="28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80" t="s">
        <v>15</v>
      </c>
      <c r="AM18" s="281"/>
      <c r="AN18" s="280" t="s">
        <v>16</v>
      </c>
      <c r="AO18" s="28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82"/>
      <c r="S19" s="282"/>
      <c r="T19" s="282"/>
      <c r="U19" s="28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82"/>
      <c r="AM19" s="282"/>
      <c r="AN19" s="282"/>
      <c r="AO19" s="284"/>
    </row>
    <row r="20" spans="2:41" ht="13.5" customHeight="1" thickTop="1">
      <c r="B20" s="195">
        <v>1</v>
      </c>
      <c r="C20" s="196"/>
      <c r="D20" s="199">
        <v>1</v>
      </c>
      <c r="E20" s="199"/>
      <c r="F20" s="271" t="s">
        <v>703</v>
      </c>
      <c r="G20" s="272"/>
      <c r="H20" s="272"/>
      <c r="I20" s="272"/>
      <c r="J20" s="273"/>
      <c r="K20" s="274" t="s">
        <v>702</v>
      </c>
      <c r="L20" s="272"/>
      <c r="M20" s="272"/>
      <c r="N20" s="272"/>
      <c r="O20" s="275"/>
      <c r="P20" s="204">
        <v>2</v>
      </c>
      <c r="Q20" s="205"/>
      <c r="R20" s="204">
        <v>158</v>
      </c>
      <c r="S20" s="205"/>
      <c r="T20" s="204" t="s">
        <v>544</v>
      </c>
      <c r="U20" s="214"/>
      <c r="V20" s="195">
        <v>7</v>
      </c>
      <c r="W20" s="196"/>
      <c r="X20" s="199">
        <v>7</v>
      </c>
      <c r="Y20" s="199"/>
      <c r="Z20" s="201" t="s">
        <v>726</v>
      </c>
      <c r="AA20" s="202"/>
      <c r="AB20" s="202"/>
      <c r="AC20" s="202"/>
      <c r="AD20" s="202"/>
      <c r="AE20" s="202" t="s">
        <v>727</v>
      </c>
      <c r="AF20" s="202"/>
      <c r="AG20" s="202"/>
      <c r="AH20" s="202"/>
      <c r="AI20" s="203"/>
      <c r="AJ20" s="199">
        <v>1</v>
      </c>
      <c r="AK20" s="199"/>
      <c r="AL20" s="204">
        <v>153</v>
      </c>
      <c r="AM20" s="205"/>
      <c r="AN20" s="276" t="s">
        <v>599</v>
      </c>
      <c r="AO20" s="277"/>
    </row>
    <row r="21" spans="2:41" ht="30" customHeight="1">
      <c r="B21" s="197"/>
      <c r="C21" s="198"/>
      <c r="D21" s="200"/>
      <c r="E21" s="200"/>
      <c r="F21" s="261" t="s">
        <v>699</v>
      </c>
      <c r="G21" s="262"/>
      <c r="H21" s="262"/>
      <c r="I21" s="262"/>
      <c r="J21" s="263"/>
      <c r="K21" s="264" t="s">
        <v>700</v>
      </c>
      <c r="L21" s="262"/>
      <c r="M21" s="262"/>
      <c r="N21" s="262"/>
      <c r="O21" s="265"/>
      <c r="P21" s="206"/>
      <c r="Q21" s="92"/>
      <c r="R21" s="206"/>
      <c r="S21" s="92"/>
      <c r="T21" s="206"/>
      <c r="U21" s="215"/>
      <c r="V21" s="197"/>
      <c r="W21" s="198"/>
      <c r="X21" s="200"/>
      <c r="Y21" s="200"/>
      <c r="Z21" s="216" t="s">
        <v>724</v>
      </c>
      <c r="AA21" s="217"/>
      <c r="AB21" s="217"/>
      <c r="AC21" s="217"/>
      <c r="AD21" s="217"/>
      <c r="AE21" s="217" t="s">
        <v>725</v>
      </c>
      <c r="AF21" s="217"/>
      <c r="AG21" s="217"/>
      <c r="AH21" s="217"/>
      <c r="AI21" s="218"/>
      <c r="AJ21" s="200"/>
      <c r="AK21" s="200"/>
      <c r="AL21" s="206"/>
      <c r="AM21" s="92"/>
      <c r="AN21" s="278"/>
      <c r="AO21" s="279"/>
    </row>
    <row r="22" spans="2:41" ht="13.5" customHeight="1">
      <c r="B22" s="207">
        <v>2</v>
      </c>
      <c r="C22" s="208"/>
      <c r="D22" s="211">
        <v>2</v>
      </c>
      <c r="E22" s="211"/>
      <c r="F22" s="268" t="s">
        <v>709</v>
      </c>
      <c r="G22" s="174"/>
      <c r="H22" s="174"/>
      <c r="I22" s="174"/>
      <c r="J22" s="269"/>
      <c r="K22" s="173" t="s">
        <v>710</v>
      </c>
      <c r="L22" s="174"/>
      <c r="M22" s="174"/>
      <c r="N22" s="174"/>
      <c r="O22" s="270"/>
      <c r="P22" s="213">
        <v>2</v>
      </c>
      <c r="Q22" s="115"/>
      <c r="R22" s="213">
        <v>160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730</v>
      </c>
      <c r="AA22" s="170"/>
      <c r="AB22" s="170"/>
      <c r="AC22" s="170"/>
      <c r="AD22" s="170"/>
      <c r="AE22" s="170" t="s">
        <v>731</v>
      </c>
      <c r="AF22" s="170"/>
      <c r="AG22" s="170"/>
      <c r="AH22" s="170"/>
      <c r="AI22" s="171"/>
      <c r="AJ22" s="211">
        <v>1</v>
      </c>
      <c r="AK22" s="211"/>
      <c r="AL22" s="213">
        <v>157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61" t="s">
        <v>707</v>
      </c>
      <c r="G23" s="262"/>
      <c r="H23" s="262"/>
      <c r="I23" s="262"/>
      <c r="J23" s="263"/>
      <c r="K23" s="264" t="s">
        <v>708</v>
      </c>
      <c r="L23" s="262"/>
      <c r="M23" s="262"/>
      <c r="N23" s="262"/>
      <c r="O23" s="265"/>
      <c r="P23" s="206"/>
      <c r="Q23" s="92"/>
      <c r="R23" s="206"/>
      <c r="S23" s="92"/>
      <c r="T23" s="221"/>
      <c r="U23" s="222"/>
      <c r="V23" s="209"/>
      <c r="W23" s="210"/>
      <c r="X23" s="212"/>
      <c r="Y23" s="212"/>
      <c r="Z23" s="223" t="s">
        <v>728</v>
      </c>
      <c r="AA23" s="224"/>
      <c r="AB23" s="224"/>
      <c r="AC23" s="224"/>
      <c r="AD23" s="224"/>
      <c r="AE23" s="224" t="s">
        <v>729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711</v>
      </c>
      <c r="G24" s="170"/>
      <c r="H24" s="170"/>
      <c r="I24" s="170"/>
      <c r="J24" s="170"/>
      <c r="K24" s="170" t="s">
        <v>704</v>
      </c>
      <c r="L24" s="170"/>
      <c r="M24" s="170"/>
      <c r="N24" s="170"/>
      <c r="O24" s="171"/>
      <c r="P24" s="211">
        <v>2</v>
      </c>
      <c r="Q24" s="211"/>
      <c r="R24" s="213">
        <v>161</v>
      </c>
      <c r="S24" s="115"/>
      <c r="T24" s="219" t="s">
        <v>544</v>
      </c>
      <c r="U24" s="220"/>
      <c r="V24" s="197">
        <v>9</v>
      </c>
      <c r="W24" s="198"/>
      <c r="X24" s="211">
        <v>9</v>
      </c>
      <c r="Y24" s="211"/>
      <c r="Z24" s="169" t="s">
        <v>734</v>
      </c>
      <c r="AA24" s="170"/>
      <c r="AB24" s="170"/>
      <c r="AC24" s="170"/>
      <c r="AD24" s="170"/>
      <c r="AE24" s="170" t="s">
        <v>735</v>
      </c>
      <c r="AF24" s="170"/>
      <c r="AG24" s="170"/>
      <c r="AH24" s="170"/>
      <c r="AI24" s="171"/>
      <c r="AJ24" s="211">
        <v>1</v>
      </c>
      <c r="AK24" s="211"/>
      <c r="AL24" s="213">
        <v>158</v>
      </c>
      <c r="AM24" s="115"/>
      <c r="AN24" s="244" t="s">
        <v>544</v>
      </c>
      <c r="AO24" s="245"/>
    </row>
    <row r="25" spans="2:41" ht="30" customHeight="1" thickBot="1">
      <c r="B25" s="197"/>
      <c r="C25" s="198"/>
      <c r="D25" s="212"/>
      <c r="E25" s="212"/>
      <c r="F25" s="223" t="s">
        <v>705</v>
      </c>
      <c r="G25" s="224"/>
      <c r="H25" s="224"/>
      <c r="I25" s="224"/>
      <c r="J25" s="224"/>
      <c r="K25" s="224" t="s">
        <v>706</v>
      </c>
      <c r="L25" s="224"/>
      <c r="M25" s="224"/>
      <c r="N25" s="224"/>
      <c r="O25" s="225"/>
      <c r="P25" s="212"/>
      <c r="Q25" s="212"/>
      <c r="R25" s="128"/>
      <c r="S25" s="117"/>
      <c r="T25" s="231"/>
      <c r="U25" s="232"/>
      <c r="V25" s="197"/>
      <c r="W25" s="198"/>
      <c r="X25" s="212"/>
      <c r="Y25" s="212"/>
      <c r="Z25" s="223" t="s">
        <v>732</v>
      </c>
      <c r="AA25" s="224"/>
      <c r="AB25" s="224"/>
      <c r="AC25" s="224"/>
      <c r="AD25" s="224"/>
      <c r="AE25" s="224" t="s">
        <v>733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254" t="s">
        <v>714</v>
      </c>
      <c r="G26" s="255"/>
      <c r="H26" s="255"/>
      <c r="I26" s="255"/>
      <c r="J26" s="256"/>
      <c r="K26" s="257" t="s">
        <v>715</v>
      </c>
      <c r="L26" s="255"/>
      <c r="M26" s="255"/>
      <c r="N26" s="255"/>
      <c r="O26" s="258"/>
      <c r="P26" s="259">
        <v>2</v>
      </c>
      <c r="Q26" s="260"/>
      <c r="R26" s="259">
        <v>160</v>
      </c>
      <c r="S26" s="260"/>
      <c r="T26" s="266" t="s">
        <v>544</v>
      </c>
      <c r="U26" s="267"/>
      <c r="V26" s="207">
        <v>10</v>
      </c>
      <c r="W26" s="208"/>
      <c r="X26" s="211">
        <v>10</v>
      </c>
      <c r="Y26" s="211"/>
      <c r="Z26" s="169" t="s">
        <v>737</v>
      </c>
      <c r="AA26" s="170"/>
      <c r="AB26" s="170"/>
      <c r="AC26" s="170"/>
      <c r="AD26" s="170"/>
      <c r="AE26" s="170" t="s">
        <v>738</v>
      </c>
      <c r="AF26" s="170"/>
      <c r="AG26" s="170"/>
      <c r="AH26" s="170"/>
      <c r="AI26" s="171"/>
      <c r="AJ26" s="211">
        <v>1</v>
      </c>
      <c r="AK26" s="211"/>
      <c r="AL26" s="213">
        <v>155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61" t="s">
        <v>712</v>
      </c>
      <c r="G27" s="262"/>
      <c r="H27" s="262"/>
      <c r="I27" s="262"/>
      <c r="J27" s="263"/>
      <c r="K27" s="264" t="s">
        <v>713</v>
      </c>
      <c r="L27" s="262"/>
      <c r="M27" s="262"/>
      <c r="N27" s="262"/>
      <c r="O27" s="265"/>
      <c r="P27" s="206"/>
      <c r="Q27" s="92"/>
      <c r="R27" s="206"/>
      <c r="S27" s="92"/>
      <c r="T27" s="221"/>
      <c r="U27" s="222"/>
      <c r="V27" s="209"/>
      <c r="W27" s="210"/>
      <c r="X27" s="212"/>
      <c r="Y27" s="212"/>
      <c r="Z27" s="223" t="s">
        <v>736</v>
      </c>
      <c r="AA27" s="224"/>
      <c r="AB27" s="224"/>
      <c r="AC27" s="224"/>
      <c r="AD27" s="224"/>
      <c r="AE27" s="224" t="s">
        <v>739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718</v>
      </c>
      <c r="G28" s="170"/>
      <c r="H28" s="170"/>
      <c r="I28" s="170"/>
      <c r="J28" s="170"/>
      <c r="K28" s="170" t="s">
        <v>719</v>
      </c>
      <c r="L28" s="170"/>
      <c r="M28" s="170"/>
      <c r="N28" s="170"/>
      <c r="O28" s="171"/>
      <c r="P28" s="211">
        <v>2</v>
      </c>
      <c r="Q28" s="211"/>
      <c r="R28" s="213">
        <v>170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742</v>
      </c>
      <c r="AA28" s="170"/>
      <c r="AB28" s="170"/>
      <c r="AC28" s="170"/>
      <c r="AD28" s="170"/>
      <c r="AE28" s="170" t="s">
        <v>743</v>
      </c>
      <c r="AF28" s="170"/>
      <c r="AG28" s="170"/>
      <c r="AH28" s="170"/>
      <c r="AI28" s="171"/>
      <c r="AJ28" s="211">
        <v>1</v>
      </c>
      <c r="AK28" s="211"/>
      <c r="AL28" s="213">
        <v>154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716</v>
      </c>
      <c r="G29" s="224"/>
      <c r="H29" s="224"/>
      <c r="I29" s="224"/>
      <c r="J29" s="224"/>
      <c r="K29" s="224" t="s">
        <v>717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740</v>
      </c>
      <c r="AA29" s="224"/>
      <c r="AB29" s="224"/>
      <c r="AC29" s="224"/>
      <c r="AD29" s="224"/>
      <c r="AE29" s="224" t="s">
        <v>741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722</v>
      </c>
      <c r="G30" s="170"/>
      <c r="H30" s="170"/>
      <c r="I30" s="170"/>
      <c r="J30" s="170"/>
      <c r="K30" s="170" t="s">
        <v>723</v>
      </c>
      <c r="L30" s="170"/>
      <c r="M30" s="170"/>
      <c r="N30" s="170"/>
      <c r="O30" s="171"/>
      <c r="P30" s="211">
        <v>1</v>
      </c>
      <c r="Q30" s="211"/>
      <c r="R30" s="213">
        <v>160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720</v>
      </c>
      <c r="G31" s="161"/>
      <c r="H31" s="161"/>
      <c r="I31" s="161"/>
      <c r="J31" s="161"/>
      <c r="K31" s="161" t="s">
        <v>721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96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5"/>
      <c r="V34" s="240" t="s">
        <v>601</v>
      </c>
      <c r="W34" s="241"/>
      <c r="X34" s="241"/>
      <c r="Y34" s="241"/>
      <c r="Z34" s="242"/>
      <c r="AA34" s="296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68" t="str">
        <f>入力見本!B1</f>
        <v>２０１８（平成３０）年度
神奈川県中学校バレーボール部活動普及・育成事業
（指導者研修会兼新人研修会）参加申込書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</row>
    <row r="2" spans="1:40" s="2" customFormat="1" ht="37.5" customHeight="1" thickBot="1">
      <c r="A2" s="342" t="s">
        <v>546</v>
      </c>
      <c r="B2" s="343"/>
      <c r="C2" s="343"/>
      <c r="D2" s="343"/>
      <c r="E2" s="343"/>
      <c r="F2" s="343"/>
      <c r="G2" s="343"/>
      <c r="H2" s="344">
        <f>IF(入力!I2="","",入力!I2)</f>
        <v>2</v>
      </c>
      <c r="I2" s="345"/>
      <c r="J2" s="346"/>
      <c r="K2" s="347" t="s">
        <v>547</v>
      </c>
      <c r="L2" s="343"/>
      <c r="M2" s="343"/>
      <c r="N2" s="343"/>
      <c r="O2" s="343"/>
      <c r="P2" s="343"/>
      <c r="Q2" s="343"/>
      <c r="R2" s="344">
        <f>IF(入力!S2="","",入力!S2)</f>
        <v>5114</v>
      </c>
      <c r="S2" s="345"/>
      <c r="T2" s="345"/>
      <c r="U2" s="345"/>
      <c r="V2" s="345"/>
      <c r="W2" s="345"/>
      <c r="X2" s="346"/>
      <c r="Y2" s="369" t="str">
        <f>IF(R2="","",VLOOKUP(R2,チーム番号!A2:E501,2,FALSE))</f>
        <v>湘南</v>
      </c>
      <c r="Z2" s="345"/>
      <c r="AA2" s="345"/>
      <c r="AB2" s="345"/>
      <c r="AC2" s="345"/>
      <c r="AD2" s="345"/>
      <c r="AE2" s="336" t="s">
        <v>548</v>
      </c>
      <c r="AF2" s="336"/>
      <c r="AG2" s="336"/>
      <c r="AH2" s="336"/>
      <c r="AI2" s="337"/>
      <c r="AJ2" s="1"/>
    </row>
    <row r="3" spans="1:40" ht="18.75" customHeight="1">
      <c r="A3" s="350" t="s">
        <v>2</v>
      </c>
      <c r="B3" s="351"/>
      <c r="C3" s="351"/>
      <c r="D3" s="352"/>
      <c r="E3" s="370" t="str">
        <f>CONCATENATE(入力!F3,"　　",入力!F8)</f>
        <v>藤沢市立滝の沢中学校　　</v>
      </c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2"/>
      <c r="AA3" s="37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73"/>
      <c r="AB4" s="374"/>
      <c r="AC4" s="374"/>
      <c r="AD4" s="374"/>
      <c r="AE4" s="4" t="s">
        <v>3</v>
      </c>
      <c r="AF4" s="374"/>
      <c r="AG4" s="374"/>
      <c r="AH4" s="374"/>
      <c r="AI4" s="374"/>
      <c r="AJ4" s="4" t="s">
        <v>3</v>
      </c>
      <c r="AK4" s="374"/>
      <c r="AL4" s="374"/>
      <c r="AM4" s="374"/>
      <c r="AN4" s="37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48"/>
      <c r="F6" s="349"/>
      <c r="G6" s="5" t="s">
        <v>13</v>
      </c>
      <c r="H6" s="338"/>
      <c r="I6" s="338"/>
      <c r="J6" s="33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73"/>
      <c r="AB6" s="374"/>
      <c r="AC6" s="374"/>
      <c r="AD6" s="374"/>
      <c r="AE6" s="4" t="s">
        <v>3</v>
      </c>
      <c r="AF6" s="374"/>
      <c r="AG6" s="374"/>
      <c r="AH6" s="374"/>
      <c r="AI6" s="374"/>
      <c r="AJ6" s="4" t="s">
        <v>3</v>
      </c>
      <c r="AK6" s="374"/>
      <c r="AL6" s="374"/>
      <c r="AM6" s="374"/>
      <c r="AN6" s="375"/>
    </row>
    <row r="7" spans="1:40" ht="18.75" customHeight="1">
      <c r="A7" s="166" t="s">
        <v>0</v>
      </c>
      <c r="B7" s="167"/>
      <c r="C7" s="167"/>
      <c r="D7" s="168"/>
      <c r="E7" s="365" t="str">
        <f>IF(入力!F12="","",入力!F12)</f>
        <v>ねぎし</v>
      </c>
      <c r="F7" s="366"/>
      <c r="G7" s="366"/>
      <c r="H7" s="366"/>
      <c r="I7" s="366"/>
      <c r="J7" s="366"/>
      <c r="K7" s="366" t="str">
        <f>IF(入力!L12="","",入力!L12)</f>
        <v>きよあき</v>
      </c>
      <c r="L7" s="366"/>
      <c r="M7" s="366"/>
      <c r="N7" s="366"/>
      <c r="O7" s="366"/>
      <c r="P7" s="367"/>
      <c r="Q7" s="172" t="s">
        <v>0</v>
      </c>
      <c r="R7" s="167"/>
      <c r="S7" s="167"/>
      <c r="T7" s="168"/>
      <c r="U7" s="172" t="str">
        <f>IF(入力!V12="","",入力!V12)</f>
        <v>いわぶち</v>
      </c>
      <c r="V7" s="167"/>
      <c r="W7" s="167"/>
      <c r="X7" s="167"/>
      <c r="Y7" s="167"/>
      <c r="Z7" s="340"/>
      <c r="AA7" s="323" t="str">
        <f>IF(入力!AB12="","",入力!AB12)</f>
        <v>たかみ</v>
      </c>
      <c r="AB7" s="167"/>
      <c r="AC7" s="167"/>
      <c r="AD7" s="167"/>
      <c r="AE7" s="167"/>
      <c r="AF7" s="168"/>
      <c r="AG7" s="361" t="s">
        <v>545</v>
      </c>
      <c r="AH7" s="362"/>
      <c r="AI7" s="362"/>
      <c r="AJ7" s="362"/>
      <c r="AK7" s="362"/>
      <c r="AL7" s="362"/>
      <c r="AM7" s="362"/>
      <c r="AN7" s="363"/>
    </row>
    <row r="8" spans="1:40" ht="37.5" customHeight="1" thickBot="1">
      <c r="A8" s="131" t="s">
        <v>6</v>
      </c>
      <c r="B8" s="95"/>
      <c r="C8" s="95"/>
      <c r="D8" s="132"/>
      <c r="E8" s="353" t="str">
        <f>IF(入力!F13="","",入力!F13)</f>
        <v>根岸</v>
      </c>
      <c r="F8" s="354"/>
      <c r="G8" s="354"/>
      <c r="H8" s="354"/>
      <c r="I8" s="354"/>
      <c r="J8" s="354"/>
      <c r="K8" s="354" t="str">
        <f>IF(入力!L13="","",入力!L13)</f>
        <v>澄朗</v>
      </c>
      <c r="L8" s="354"/>
      <c r="M8" s="354"/>
      <c r="N8" s="354"/>
      <c r="O8" s="354"/>
      <c r="P8" s="355"/>
      <c r="Q8" s="136" t="s">
        <v>7</v>
      </c>
      <c r="R8" s="137"/>
      <c r="S8" s="137"/>
      <c r="T8" s="138"/>
      <c r="U8" s="356" t="str">
        <f>IF(入力!V13="","",入力!V13)</f>
        <v>岩渕</v>
      </c>
      <c r="V8" s="357"/>
      <c r="W8" s="357"/>
      <c r="X8" s="357"/>
      <c r="Y8" s="357"/>
      <c r="Z8" s="358"/>
      <c r="AA8" s="359" t="str">
        <f>IF(入力!AB13="","",入力!AB13)</f>
        <v>貴美</v>
      </c>
      <c r="AB8" s="357"/>
      <c r="AC8" s="357"/>
      <c r="AD8" s="357"/>
      <c r="AE8" s="357"/>
      <c r="AF8" s="360"/>
      <c r="AG8" s="300" t="str">
        <f>IF(入力!AH13="","",入力!AH13)</f>
        <v>○</v>
      </c>
      <c r="AH8" s="109"/>
      <c r="AI8" s="129" t="s">
        <v>575</v>
      </c>
      <c r="AJ8" s="129"/>
      <c r="AK8" s="129"/>
      <c r="AL8" s="129"/>
      <c r="AM8" s="109" t="str">
        <f>IF(入力!AN13="","",入力!AN13)</f>
        <v/>
      </c>
      <c r="AN8" s="36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よやす</v>
      </c>
      <c r="F9" s="167"/>
      <c r="G9" s="167"/>
      <c r="H9" s="167"/>
      <c r="I9" s="167"/>
      <c r="J9" s="340"/>
      <c r="K9" s="323" t="str">
        <f>IF(入力!L14="","",入力!L14)</f>
        <v>りみ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しまだ</v>
      </c>
      <c r="V9" s="167"/>
      <c r="W9" s="167"/>
      <c r="X9" s="167"/>
      <c r="Y9" s="167"/>
      <c r="Z9" s="340"/>
      <c r="AA9" s="323" t="str">
        <f>IF(入力!AB14="","",入力!AB14)</f>
        <v>かずえ</v>
      </c>
      <c r="AB9" s="167"/>
      <c r="AC9" s="167"/>
      <c r="AD9" s="167"/>
      <c r="AE9" s="167"/>
      <c r="AF9" s="32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28" t="str">
        <f>IF(入力!F15="","",入力!F15)</f>
        <v>与安</v>
      </c>
      <c r="F10" s="326"/>
      <c r="G10" s="326"/>
      <c r="H10" s="326"/>
      <c r="I10" s="326"/>
      <c r="J10" s="329"/>
      <c r="K10" s="325" t="str">
        <f>IF(入力!L15="","",入力!L15)</f>
        <v>涼海</v>
      </c>
      <c r="L10" s="326"/>
      <c r="M10" s="326"/>
      <c r="N10" s="326"/>
      <c r="O10" s="326"/>
      <c r="P10" s="341"/>
      <c r="Q10" s="109" t="s">
        <v>9</v>
      </c>
      <c r="R10" s="109"/>
      <c r="S10" s="109"/>
      <c r="T10" s="110"/>
      <c r="U10" s="328" t="str">
        <f>IF(入力!V15="","",入力!V15)</f>
        <v>島田</v>
      </c>
      <c r="V10" s="326"/>
      <c r="W10" s="326"/>
      <c r="X10" s="326"/>
      <c r="Y10" s="326"/>
      <c r="Z10" s="329"/>
      <c r="AA10" s="325" t="str">
        <f>IF(入力!AB15="","",入力!AB15)</f>
        <v>和恵</v>
      </c>
      <c r="AB10" s="326"/>
      <c r="AC10" s="326"/>
      <c r="AD10" s="326"/>
      <c r="AE10" s="326"/>
      <c r="AF10" s="32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77" t="s">
        <v>577</v>
      </c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7"/>
      <c r="S12" s="377"/>
      <c r="T12" s="377"/>
      <c r="U12" s="377"/>
      <c r="V12" s="377"/>
      <c r="W12" s="377"/>
      <c r="X12" s="377"/>
      <c r="Y12" s="377"/>
      <c r="Z12" s="377"/>
      <c r="AA12" s="377"/>
      <c r="AB12" s="377"/>
      <c r="AC12" s="377"/>
      <c r="AD12" s="377"/>
      <c r="AE12" s="377"/>
      <c r="AF12" s="377"/>
      <c r="AG12" s="377"/>
      <c r="AH12" s="377"/>
      <c r="AI12" s="377"/>
      <c r="AJ12" s="377"/>
      <c r="AK12" s="377"/>
      <c r="AL12" s="37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21">
        <f>IF(入力!D20="","",入力!D20)</f>
        <v>1</v>
      </c>
      <c r="D15" s="321"/>
      <c r="E15" s="330" t="str">
        <f>IF(入力!F20="","",入力!F20)</f>
        <v>しまだ</v>
      </c>
      <c r="F15" s="319"/>
      <c r="G15" s="319"/>
      <c r="H15" s="319"/>
      <c r="I15" s="319"/>
      <c r="J15" s="319" t="str">
        <f>IF(入力!K20="","",入力!K20)</f>
        <v>かずえ</v>
      </c>
      <c r="K15" s="319"/>
      <c r="L15" s="319"/>
      <c r="M15" s="319"/>
      <c r="N15" s="320"/>
      <c r="O15" s="321">
        <f>IF(入力!P20="","",入力!P20)</f>
        <v>2</v>
      </c>
      <c r="P15" s="321"/>
      <c r="Q15" s="317">
        <f>IF(入力!R20="","",入力!R20)</f>
        <v>158</v>
      </c>
      <c r="R15" s="318"/>
      <c r="S15" s="317" t="str">
        <f>IF(入力!T20="","",入力!T20)</f>
        <v>○</v>
      </c>
      <c r="T15" s="331"/>
      <c r="U15" s="195">
        <v>7</v>
      </c>
      <c r="V15" s="196"/>
      <c r="W15" s="321">
        <f>IF(入力!X20="","",入力!X20)</f>
        <v>7</v>
      </c>
      <c r="X15" s="321"/>
      <c r="Y15" s="330" t="str">
        <f>IF(入力!Z20="","",入力!Z20)</f>
        <v>あんぼ</v>
      </c>
      <c r="Z15" s="319"/>
      <c r="AA15" s="319"/>
      <c r="AB15" s="319"/>
      <c r="AC15" s="319"/>
      <c r="AD15" s="319" t="str">
        <f>IF(入力!AE20="","",入力!AE20)</f>
        <v>るか</v>
      </c>
      <c r="AE15" s="319"/>
      <c r="AF15" s="319"/>
      <c r="AG15" s="319"/>
      <c r="AH15" s="320"/>
      <c r="AI15" s="321">
        <f>IF(入力!AJ20="","",入力!AJ20)</f>
        <v>1</v>
      </c>
      <c r="AJ15" s="321"/>
      <c r="AK15" s="317">
        <f>IF(入力!AL20="","",入力!AL20)</f>
        <v>153</v>
      </c>
      <c r="AL15" s="318"/>
      <c r="AM15" s="317" t="str">
        <f>IF(入力!AN20="","",入力!AN20)</f>
        <v>○</v>
      </c>
      <c r="AN15" s="331"/>
    </row>
    <row r="16" spans="1:40" ht="37.5" customHeight="1">
      <c r="A16" s="197"/>
      <c r="B16" s="198"/>
      <c r="C16" s="322"/>
      <c r="D16" s="322"/>
      <c r="E16" s="333" t="str">
        <f>IF(入力!F21="","",入力!F21)</f>
        <v>島田</v>
      </c>
      <c r="F16" s="334"/>
      <c r="G16" s="334"/>
      <c r="H16" s="334"/>
      <c r="I16" s="334"/>
      <c r="J16" s="334" t="str">
        <f>IF(入力!K21="","",入力!K21)</f>
        <v>和恵</v>
      </c>
      <c r="K16" s="334"/>
      <c r="L16" s="334"/>
      <c r="M16" s="334"/>
      <c r="N16" s="335"/>
      <c r="O16" s="322"/>
      <c r="P16" s="322"/>
      <c r="Q16" s="94"/>
      <c r="R16" s="132"/>
      <c r="S16" s="94"/>
      <c r="T16" s="332"/>
      <c r="U16" s="197"/>
      <c r="V16" s="198"/>
      <c r="W16" s="322"/>
      <c r="X16" s="322"/>
      <c r="Y16" s="333" t="str">
        <f>IF(入力!Z21="","",入力!Z21)</f>
        <v>安保</v>
      </c>
      <c r="Z16" s="334"/>
      <c r="AA16" s="334"/>
      <c r="AB16" s="334"/>
      <c r="AC16" s="334"/>
      <c r="AD16" s="334" t="str">
        <f>IF(入力!AE21="","",入力!AE21)</f>
        <v>瑠華</v>
      </c>
      <c r="AE16" s="334"/>
      <c r="AF16" s="334"/>
      <c r="AG16" s="334"/>
      <c r="AH16" s="335"/>
      <c r="AI16" s="322"/>
      <c r="AJ16" s="322"/>
      <c r="AK16" s="94"/>
      <c r="AL16" s="132"/>
      <c r="AM16" s="94"/>
      <c r="AN16" s="332"/>
    </row>
    <row r="17" spans="1:40" ht="18.75" customHeight="1">
      <c r="A17" s="207">
        <v>2</v>
      </c>
      <c r="B17" s="208"/>
      <c r="C17" s="301">
        <f>IF(入力!D22="","",入力!D22)</f>
        <v>2</v>
      </c>
      <c r="D17" s="301"/>
      <c r="E17" s="304" t="str">
        <f>IF(入力!F22="","",入力!F22)</f>
        <v>ささき</v>
      </c>
      <c r="F17" s="305"/>
      <c r="G17" s="305"/>
      <c r="H17" s="305"/>
      <c r="I17" s="305"/>
      <c r="J17" s="305" t="str">
        <f>IF(入力!K22="","",入力!K22)</f>
        <v>あやね</v>
      </c>
      <c r="K17" s="305"/>
      <c r="L17" s="305"/>
      <c r="M17" s="305"/>
      <c r="N17" s="306"/>
      <c r="O17" s="301">
        <f>IF(入力!P22="","",入力!P22)</f>
        <v>2</v>
      </c>
      <c r="P17" s="301"/>
      <c r="Q17" s="299">
        <f>IF(入力!R22="","",入力!R22)</f>
        <v>160</v>
      </c>
      <c r="R17" s="107"/>
      <c r="S17" s="307" t="str">
        <f>IF(入力!T22="","",入力!T22)</f>
        <v>○</v>
      </c>
      <c r="T17" s="308"/>
      <c r="U17" s="207">
        <v>8</v>
      </c>
      <c r="V17" s="208"/>
      <c r="W17" s="301">
        <f>IF(入力!X22="","",入力!X22)</f>
        <v>8</v>
      </c>
      <c r="X17" s="301"/>
      <c r="Y17" s="304" t="str">
        <f>IF(入力!Z22="","",入力!Z22)</f>
        <v>こうべ</v>
      </c>
      <c r="Z17" s="305"/>
      <c r="AA17" s="305"/>
      <c r="AB17" s="305"/>
      <c r="AC17" s="305"/>
      <c r="AD17" s="305" t="str">
        <f>IF(入力!AE22="","",入力!AE22)</f>
        <v>もあ</v>
      </c>
      <c r="AE17" s="305"/>
      <c r="AF17" s="305"/>
      <c r="AG17" s="305"/>
      <c r="AH17" s="306"/>
      <c r="AI17" s="301">
        <f>IF(入力!AJ22="","",入力!AJ22)</f>
        <v>1</v>
      </c>
      <c r="AJ17" s="301"/>
      <c r="AK17" s="299">
        <f>IF(入力!AL22="","",入力!AL22)</f>
        <v>157</v>
      </c>
      <c r="AL17" s="107"/>
      <c r="AM17" s="307" t="str">
        <f>IF(入力!AN22="","",入力!AN22)</f>
        <v>○</v>
      </c>
      <c r="AN17" s="308"/>
    </row>
    <row r="18" spans="1:40" ht="37.5" customHeight="1">
      <c r="A18" s="209"/>
      <c r="B18" s="210"/>
      <c r="C18" s="302"/>
      <c r="D18" s="302"/>
      <c r="E18" s="297" t="str">
        <f>IF(入力!F23="","",入力!F23)</f>
        <v>佐々木</v>
      </c>
      <c r="F18" s="298"/>
      <c r="G18" s="298"/>
      <c r="H18" s="298"/>
      <c r="I18" s="298"/>
      <c r="J18" s="298" t="str">
        <f>IF(入力!K23="","",入力!K23)</f>
        <v>彩音</v>
      </c>
      <c r="K18" s="298"/>
      <c r="L18" s="298"/>
      <c r="M18" s="298"/>
      <c r="N18" s="303"/>
      <c r="O18" s="302"/>
      <c r="P18" s="302"/>
      <c r="Q18" s="94"/>
      <c r="R18" s="132"/>
      <c r="S18" s="313"/>
      <c r="T18" s="314"/>
      <c r="U18" s="209"/>
      <c r="V18" s="210"/>
      <c r="W18" s="302"/>
      <c r="X18" s="302"/>
      <c r="Y18" s="297" t="str">
        <f>IF(入力!Z23="","",入力!Z23)</f>
        <v>興邊</v>
      </c>
      <c r="Z18" s="298"/>
      <c r="AA18" s="298"/>
      <c r="AB18" s="298"/>
      <c r="AC18" s="298"/>
      <c r="AD18" s="298" t="str">
        <f>IF(入力!AE23="","",入力!AE23)</f>
        <v>望杏</v>
      </c>
      <c r="AE18" s="298"/>
      <c r="AF18" s="298"/>
      <c r="AG18" s="298"/>
      <c r="AH18" s="303"/>
      <c r="AI18" s="302"/>
      <c r="AJ18" s="302"/>
      <c r="AK18" s="94"/>
      <c r="AL18" s="132"/>
      <c r="AM18" s="313"/>
      <c r="AN18" s="314"/>
    </row>
    <row r="19" spans="1:40" ht="18.75" customHeight="1">
      <c r="A19" s="197">
        <v>3</v>
      </c>
      <c r="B19" s="198"/>
      <c r="C19" s="301">
        <f>IF(入力!D24="","",入力!D24)</f>
        <v>3</v>
      </c>
      <c r="D19" s="301"/>
      <c r="E19" s="304" t="str">
        <f>IF(入力!F24="","",入力!F24)</f>
        <v>たかはし</v>
      </c>
      <c r="F19" s="305"/>
      <c r="G19" s="305"/>
      <c r="H19" s="305"/>
      <c r="I19" s="305"/>
      <c r="J19" s="305" t="str">
        <f>IF(入力!K24="","",入力!K24)</f>
        <v>ゆな</v>
      </c>
      <c r="K19" s="305"/>
      <c r="L19" s="305"/>
      <c r="M19" s="305"/>
      <c r="N19" s="306"/>
      <c r="O19" s="301">
        <f>IF(入力!P24="","",入力!P24)</f>
        <v>2</v>
      </c>
      <c r="P19" s="301"/>
      <c r="Q19" s="299">
        <f>IF(入力!R24="","",入力!R24)</f>
        <v>161</v>
      </c>
      <c r="R19" s="107"/>
      <c r="S19" s="307" t="str">
        <f>IF(入力!T24="","",入力!T24)</f>
        <v>○</v>
      </c>
      <c r="T19" s="308"/>
      <c r="U19" s="197">
        <v>9</v>
      </c>
      <c r="V19" s="198"/>
      <c r="W19" s="301">
        <f>IF(入力!X24="","",入力!X24)</f>
        <v>9</v>
      </c>
      <c r="X19" s="301"/>
      <c r="Y19" s="304" t="str">
        <f>IF(入力!Z24="","",入力!Z24)</f>
        <v>べっく</v>
      </c>
      <c r="Z19" s="305"/>
      <c r="AA19" s="305"/>
      <c r="AB19" s="305"/>
      <c r="AC19" s="305"/>
      <c r="AD19" s="305" t="str">
        <f>IF(入力!AE24="","",入力!AE24)</f>
        <v>みお</v>
      </c>
      <c r="AE19" s="305"/>
      <c r="AF19" s="305"/>
      <c r="AG19" s="305"/>
      <c r="AH19" s="306"/>
      <c r="AI19" s="301">
        <f>IF(入力!AJ24="","",入力!AJ24)</f>
        <v>1</v>
      </c>
      <c r="AJ19" s="301"/>
      <c r="AK19" s="299">
        <f>IF(入力!AL24="","",入力!AL24)</f>
        <v>158</v>
      </c>
      <c r="AL19" s="107"/>
      <c r="AM19" s="307" t="str">
        <f>IF(入力!AN24="","",入力!AN24)</f>
        <v>○</v>
      </c>
      <c r="AN19" s="308"/>
    </row>
    <row r="20" spans="1:40" ht="37.5" customHeight="1">
      <c r="A20" s="197"/>
      <c r="B20" s="198"/>
      <c r="C20" s="302"/>
      <c r="D20" s="302"/>
      <c r="E20" s="297" t="str">
        <f>IF(入力!F25="","",入力!F25)</f>
        <v>髙橋</v>
      </c>
      <c r="F20" s="298"/>
      <c r="G20" s="298"/>
      <c r="H20" s="298"/>
      <c r="I20" s="298"/>
      <c r="J20" s="298" t="str">
        <f>IF(入力!K25="","",入力!K25)</f>
        <v>優那</v>
      </c>
      <c r="K20" s="298"/>
      <c r="L20" s="298"/>
      <c r="M20" s="298"/>
      <c r="N20" s="303"/>
      <c r="O20" s="302"/>
      <c r="P20" s="302"/>
      <c r="Q20" s="94"/>
      <c r="R20" s="132"/>
      <c r="S20" s="313"/>
      <c r="T20" s="314"/>
      <c r="U20" s="197"/>
      <c r="V20" s="198"/>
      <c r="W20" s="302"/>
      <c r="X20" s="302"/>
      <c r="Y20" s="297" t="str">
        <f>IF(入力!Z25="","",入力!Z25)</f>
        <v>別宮</v>
      </c>
      <c r="Z20" s="298"/>
      <c r="AA20" s="298"/>
      <c r="AB20" s="298"/>
      <c r="AC20" s="298"/>
      <c r="AD20" s="298" t="str">
        <f>IF(入力!AE25="","",入力!AE25)</f>
        <v>美緒</v>
      </c>
      <c r="AE20" s="298"/>
      <c r="AF20" s="298"/>
      <c r="AG20" s="298"/>
      <c r="AH20" s="303"/>
      <c r="AI20" s="302"/>
      <c r="AJ20" s="302"/>
      <c r="AK20" s="94"/>
      <c r="AL20" s="132"/>
      <c r="AM20" s="313"/>
      <c r="AN20" s="314"/>
    </row>
    <row r="21" spans="1:40" ht="18.75" customHeight="1">
      <c r="A21" s="207">
        <v>4</v>
      </c>
      <c r="B21" s="208"/>
      <c r="C21" s="301">
        <f>IF(入力!D26="","",入力!D26)</f>
        <v>4</v>
      </c>
      <c r="D21" s="301"/>
      <c r="E21" s="304" t="str">
        <f>IF(入力!F26="","",入力!F26)</f>
        <v>おざき</v>
      </c>
      <c r="F21" s="305"/>
      <c r="G21" s="305"/>
      <c r="H21" s="305"/>
      <c r="I21" s="305"/>
      <c r="J21" s="305" t="str">
        <f>IF(入力!K26="","",入力!K26)</f>
        <v>ももこ</v>
      </c>
      <c r="K21" s="305"/>
      <c r="L21" s="305"/>
      <c r="M21" s="305"/>
      <c r="N21" s="306"/>
      <c r="O21" s="301">
        <f>IF(入力!P26="","",入力!P26)</f>
        <v>2</v>
      </c>
      <c r="P21" s="301"/>
      <c r="Q21" s="299">
        <f>IF(入力!R26="","",入力!R26)</f>
        <v>160</v>
      </c>
      <c r="R21" s="107"/>
      <c r="S21" s="307" t="str">
        <f>IF(入力!T26="","",入力!T26)</f>
        <v>○</v>
      </c>
      <c r="T21" s="308"/>
      <c r="U21" s="207">
        <v>10</v>
      </c>
      <c r="V21" s="208"/>
      <c r="W21" s="301">
        <f>IF(入力!X26="","",入力!X26)</f>
        <v>10</v>
      </c>
      <c r="X21" s="301"/>
      <c r="Y21" s="304" t="str">
        <f>IF(入力!Z26="","",入力!Z26)</f>
        <v>すぎした</v>
      </c>
      <c r="Z21" s="305"/>
      <c r="AA21" s="305"/>
      <c r="AB21" s="305"/>
      <c r="AC21" s="305"/>
      <c r="AD21" s="305" t="str">
        <f>IF(入力!AE26="","",入力!AE26)</f>
        <v>ゆうな</v>
      </c>
      <c r="AE21" s="305"/>
      <c r="AF21" s="305"/>
      <c r="AG21" s="305"/>
      <c r="AH21" s="306"/>
      <c r="AI21" s="301">
        <f>IF(入力!AJ26="","",入力!AJ26)</f>
        <v>1</v>
      </c>
      <c r="AJ21" s="301"/>
      <c r="AK21" s="299">
        <f>IF(入力!AL26="","",入力!AL26)</f>
        <v>155</v>
      </c>
      <c r="AL21" s="107"/>
      <c r="AM21" s="307" t="str">
        <f>IF(入力!AN26="","",入力!AN26)</f>
        <v>○</v>
      </c>
      <c r="AN21" s="308"/>
    </row>
    <row r="22" spans="1:40" ht="37.5" customHeight="1">
      <c r="A22" s="209"/>
      <c r="B22" s="210"/>
      <c r="C22" s="302"/>
      <c r="D22" s="302"/>
      <c r="E22" s="297" t="str">
        <f>IF(入力!F27="","",入力!F27)</f>
        <v>尾﨑</v>
      </c>
      <c r="F22" s="298"/>
      <c r="G22" s="298"/>
      <c r="H22" s="298"/>
      <c r="I22" s="298"/>
      <c r="J22" s="298" t="str">
        <f>IF(入力!K27="","",入力!K27)</f>
        <v>萌々子</v>
      </c>
      <c r="K22" s="298"/>
      <c r="L22" s="298"/>
      <c r="M22" s="298"/>
      <c r="N22" s="303"/>
      <c r="O22" s="302"/>
      <c r="P22" s="302"/>
      <c r="Q22" s="94"/>
      <c r="R22" s="132"/>
      <c r="S22" s="313"/>
      <c r="T22" s="314"/>
      <c r="U22" s="209"/>
      <c r="V22" s="210"/>
      <c r="W22" s="302"/>
      <c r="X22" s="302"/>
      <c r="Y22" s="297" t="str">
        <f>IF(入力!Z27="","",入力!Z27)</f>
        <v>杉下</v>
      </c>
      <c r="Z22" s="298"/>
      <c r="AA22" s="298"/>
      <c r="AB22" s="298"/>
      <c r="AC22" s="298"/>
      <c r="AD22" s="298" t="str">
        <f>IF(入力!AE27="","",入力!AE27)</f>
        <v>結憂菜</v>
      </c>
      <c r="AE22" s="298"/>
      <c r="AF22" s="298"/>
      <c r="AG22" s="298"/>
      <c r="AH22" s="303"/>
      <c r="AI22" s="302"/>
      <c r="AJ22" s="302"/>
      <c r="AK22" s="94"/>
      <c r="AL22" s="132"/>
      <c r="AM22" s="313"/>
      <c r="AN22" s="314"/>
    </row>
    <row r="23" spans="1:40" ht="18.75" customHeight="1">
      <c r="A23" s="197">
        <v>5</v>
      </c>
      <c r="B23" s="198"/>
      <c r="C23" s="301">
        <f>IF(入力!D28="","",入力!D28)</f>
        <v>5</v>
      </c>
      <c r="D23" s="301"/>
      <c r="E23" s="304" t="str">
        <f>IF(入力!F28="","",入力!F28)</f>
        <v>もりもと</v>
      </c>
      <c r="F23" s="305"/>
      <c r="G23" s="305"/>
      <c r="H23" s="305"/>
      <c r="I23" s="305"/>
      <c r="J23" s="305" t="str">
        <f>IF(入力!K28="","",入力!K28)</f>
        <v>ひより</v>
      </c>
      <c r="K23" s="305"/>
      <c r="L23" s="305"/>
      <c r="M23" s="305"/>
      <c r="N23" s="306"/>
      <c r="O23" s="301">
        <f>IF(入力!P28="","",入力!P28)</f>
        <v>2</v>
      </c>
      <c r="P23" s="301"/>
      <c r="Q23" s="299">
        <f>IF(入力!R28="","",入力!R28)</f>
        <v>170</v>
      </c>
      <c r="R23" s="107"/>
      <c r="S23" s="307" t="str">
        <f>IF(入力!T28="","",入力!T28)</f>
        <v>○</v>
      </c>
      <c r="T23" s="308"/>
      <c r="U23" s="226">
        <v>11</v>
      </c>
      <c r="V23" s="227"/>
      <c r="W23" s="301">
        <f>IF(入力!X28="","",入力!X28)</f>
        <v>11</v>
      </c>
      <c r="X23" s="301"/>
      <c r="Y23" s="304" t="str">
        <f>IF(入力!Z28="","",入力!Z28)</f>
        <v>かいとう</v>
      </c>
      <c r="Z23" s="305"/>
      <c r="AA23" s="305"/>
      <c r="AB23" s="305"/>
      <c r="AC23" s="305"/>
      <c r="AD23" s="305" t="str">
        <f>IF(入力!AE28="","",入力!AE28)</f>
        <v>りんか</v>
      </c>
      <c r="AE23" s="305"/>
      <c r="AF23" s="305"/>
      <c r="AG23" s="305"/>
      <c r="AH23" s="306"/>
      <c r="AI23" s="301">
        <f>IF(入力!AJ28="","",入力!AJ28)</f>
        <v>1</v>
      </c>
      <c r="AJ23" s="301"/>
      <c r="AK23" s="299">
        <f>IF(入力!AL28="","",入力!AL28)</f>
        <v>154</v>
      </c>
      <c r="AL23" s="107"/>
      <c r="AM23" s="307" t="str">
        <f>IF(入力!AN28="","",入力!AN28)</f>
        <v>○</v>
      </c>
      <c r="AN23" s="308"/>
    </row>
    <row r="24" spans="1:40" ht="37.5" customHeight="1">
      <c r="A24" s="197"/>
      <c r="B24" s="198"/>
      <c r="C24" s="302"/>
      <c r="D24" s="302"/>
      <c r="E24" s="297" t="str">
        <f>IF(入力!F29="","",入力!F29)</f>
        <v>森本</v>
      </c>
      <c r="F24" s="298"/>
      <c r="G24" s="298"/>
      <c r="H24" s="298"/>
      <c r="I24" s="298"/>
      <c r="J24" s="298" t="str">
        <f>IF(入力!K29="","",入力!K29)</f>
        <v>姫和</v>
      </c>
      <c r="K24" s="298"/>
      <c r="L24" s="298"/>
      <c r="M24" s="298"/>
      <c r="N24" s="303"/>
      <c r="O24" s="302"/>
      <c r="P24" s="302"/>
      <c r="Q24" s="94"/>
      <c r="R24" s="132"/>
      <c r="S24" s="313"/>
      <c r="T24" s="314"/>
      <c r="U24" s="226"/>
      <c r="V24" s="227"/>
      <c r="W24" s="302"/>
      <c r="X24" s="302"/>
      <c r="Y24" s="297" t="str">
        <f>IF(入力!Z29="","",入力!Z29)</f>
        <v>海藤</v>
      </c>
      <c r="Z24" s="298"/>
      <c r="AA24" s="298"/>
      <c r="AB24" s="298"/>
      <c r="AC24" s="298"/>
      <c r="AD24" s="298" t="str">
        <f>IF(入力!AE29="","",入力!AE29)</f>
        <v>梨花</v>
      </c>
      <c r="AE24" s="298"/>
      <c r="AF24" s="298"/>
      <c r="AG24" s="298"/>
      <c r="AH24" s="303"/>
      <c r="AI24" s="302"/>
      <c r="AJ24" s="302"/>
      <c r="AK24" s="94"/>
      <c r="AL24" s="132"/>
      <c r="AM24" s="313"/>
      <c r="AN24" s="314"/>
    </row>
    <row r="25" spans="1:40" ht="18.75" customHeight="1">
      <c r="A25" s="207">
        <v>6</v>
      </c>
      <c r="B25" s="208"/>
      <c r="C25" s="301">
        <f>IF(入力!D30="","",入力!D30)</f>
        <v>6</v>
      </c>
      <c r="D25" s="301"/>
      <c r="E25" s="304" t="str">
        <f>IF(入力!F30="","",入力!F30)</f>
        <v>さとう</v>
      </c>
      <c r="F25" s="305"/>
      <c r="G25" s="305"/>
      <c r="H25" s="305"/>
      <c r="I25" s="305"/>
      <c r="J25" s="305" t="str">
        <f>IF(入力!K30="","",入力!K30)</f>
        <v>りり</v>
      </c>
      <c r="K25" s="305"/>
      <c r="L25" s="305"/>
      <c r="M25" s="305"/>
      <c r="N25" s="306"/>
      <c r="O25" s="301">
        <f>IF(入力!P30="","",入力!P30)</f>
        <v>1</v>
      </c>
      <c r="P25" s="301"/>
      <c r="Q25" s="299">
        <f>IF(入力!R30="","",入力!R30)</f>
        <v>160</v>
      </c>
      <c r="R25" s="107"/>
      <c r="S25" s="307" t="str">
        <f>IF(入力!T30="","",入力!T30)</f>
        <v>○</v>
      </c>
      <c r="T25" s="308"/>
      <c r="U25" s="226">
        <v>12</v>
      </c>
      <c r="V25" s="227"/>
      <c r="W25" s="301" t="str">
        <f>IF(入力!X30="","",入力!X30)</f>
        <v/>
      </c>
      <c r="X25" s="301"/>
      <c r="Y25" s="304" t="str">
        <f>IF(入力!Z30="","",入力!Z30)</f>
        <v/>
      </c>
      <c r="Z25" s="305"/>
      <c r="AA25" s="305"/>
      <c r="AB25" s="305"/>
      <c r="AC25" s="305"/>
      <c r="AD25" s="305" t="str">
        <f>IF(入力!AE30="","",入力!AE30)</f>
        <v/>
      </c>
      <c r="AE25" s="305"/>
      <c r="AF25" s="305"/>
      <c r="AG25" s="305"/>
      <c r="AH25" s="306"/>
      <c r="AI25" s="301" t="str">
        <f>IF(入力!AJ30="","",入力!AJ30)</f>
        <v/>
      </c>
      <c r="AJ25" s="301"/>
      <c r="AK25" s="299" t="str">
        <f>IF(入力!AL30="","",入力!AL30)</f>
        <v/>
      </c>
      <c r="AL25" s="107"/>
      <c r="AM25" s="307" t="str">
        <f>IF(入力!AN30="","",入力!AN30)</f>
        <v>○</v>
      </c>
      <c r="AN25" s="308"/>
    </row>
    <row r="26" spans="1:40" ht="37.5" customHeight="1" thickBot="1">
      <c r="A26" s="228"/>
      <c r="B26" s="229"/>
      <c r="C26" s="316"/>
      <c r="D26" s="316"/>
      <c r="E26" s="315" t="str">
        <f>IF(入力!F31="","",入力!F31)</f>
        <v>佐藤</v>
      </c>
      <c r="F26" s="311"/>
      <c r="G26" s="311"/>
      <c r="H26" s="311"/>
      <c r="I26" s="311"/>
      <c r="J26" s="311" t="str">
        <f>IF(入力!K31="","",入力!K31)</f>
        <v>璃莉</v>
      </c>
      <c r="K26" s="311"/>
      <c r="L26" s="311"/>
      <c r="M26" s="311"/>
      <c r="N26" s="312"/>
      <c r="O26" s="316"/>
      <c r="P26" s="316"/>
      <c r="Q26" s="300"/>
      <c r="R26" s="110"/>
      <c r="S26" s="309"/>
      <c r="T26" s="310"/>
      <c r="U26" s="236"/>
      <c r="V26" s="237"/>
      <c r="W26" s="316"/>
      <c r="X26" s="316"/>
      <c r="Y26" s="315" t="str">
        <f>IF(入力!Z31="","",入力!Z31)</f>
        <v/>
      </c>
      <c r="Z26" s="311"/>
      <c r="AA26" s="311"/>
      <c r="AB26" s="311"/>
      <c r="AC26" s="311"/>
      <c r="AD26" s="311" t="str">
        <f>IF(入力!AE31="","",入力!AE31)</f>
        <v/>
      </c>
      <c r="AE26" s="311"/>
      <c r="AF26" s="311"/>
      <c r="AG26" s="311"/>
      <c r="AH26" s="312"/>
      <c r="AI26" s="316"/>
      <c r="AJ26" s="316"/>
      <c r="AK26" s="300"/>
      <c r="AL26" s="110"/>
      <c r="AM26" s="309"/>
      <c r="AN26" s="31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78" t="s">
        <v>606</v>
      </c>
      <c r="B1" s="37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78"/>
      <c r="B2" s="37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79" t="s">
        <v>613</v>
      </c>
      <c r="B4" s="380"/>
      <c r="C4" s="380"/>
      <c r="D4" s="380"/>
      <c r="E4" s="380"/>
      <c r="F4" s="380"/>
      <c r="G4" s="381"/>
      <c r="H4" s="55" t="s">
        <v>614</v>
      </c>
      <c r="I4" s="55" t="s">
        <v>615</v>
      </c>
      <c r="J4" s="385" t="s">
        <v>616</v>
      </c>
      <c r="K4" s="380"/>
      <c r="L4" s="380"/>
      <c r="M4" s="380"/>
      <c r="N4" s="380"/>
      <c r="O4" s="380"/>
      <c r="P4" s="380"/>
      <c r="Q4" s="381"/>
    </row>
    <row r="5" spans="1:41" ht="72" customHeight="1" thickBot="1">
      <c r="A5" s="382" t="str">
        <f>入力!$B$1</f>
        <v>２０１８（平成３０）年度
神奈川県中学校バレーボール部活動普及・育成事業
（指導者研修会兼新人研修会）参加申込書</v>
      </c>
      <c r="B5" s="383"/>
      <c r="C5" s="383"/>
      <c r="D5" s="383"/>
      <c r="E5" s="383"/>
      <c r="F5" s="383"/>
      <c r="G5" s="384"/>
      <c r="H5" s="42"/>
      <c r="I5" s="42">
        <f>IF(入力!AH15="","",入力!AH15)</f>
        <v>1</v>
      </c>
      <c r="J5" s="386"/>
      <c r="K5" s="387"/>
      <c r="L5" s="387"/>
      <c r="M5" s="387"/>
      <c r="N5" s="387"/>
      <c r="O5" s="387"/>
      <c r="P5" s="387"/>
      <c r="Q5" s="38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5114</v>
      </c>
      <c r="B7" s="45" t="str">
        <f t="shared" ref="B7:C7" si="0">IF($A$8="","",IF($A$9="",B8,B8&amp;"・"&amp;B9))</f>
        <v>藤沢市立滝の沢中学校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0816</v>
      </c>
      <c r="H7" s="45">
        <f t="shared" si="1"/>
        <v>0</v>
      </c>
      <c r="I7" s="45" t="str">
        <f t="shared" si="1"/>
        <v>藤沢市遠藤699番地の3</v>
      </c>
      <c r="J7" s="45">
        <f t="shared" si="1"/>
        <v>0</v>
      </c>
      <c r="K7" s="45" t="str">
        <f t="shared" si="1"/>
        <v>0466</v>
      </c>
      <c r="L7" s="45" t="str">
        <f t="shared" si="1"/>
        <v>87</v>
      </c>
      <c r="M7" s="45" t="str">
        <f t="shared" si="1"/>
        <v>9148</v>
      </c>
      <c r="N7" s="45" t="str">
        <f t="shared" si="1"/>
        <v>0466</v>
      </c>
      <c r="O7" s="45" t="str">
        <f t="shared" si="1"/>
        <v>86</v>
      </c>
      <c r="P7" s="45" t="str">
        <f t="shared" si="1"/>
        <v>1449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5114</v>
      </c>
      <c r="B8" s="46" t="str">
        <f>IF(入力!$F$3="","",入力!$F$3)</f>
        <v>藤沢市立滝の沢中学校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0816</v>
      </c>
      <c r="H8" s="46"/>
      <c r="I8" s="46" t="str">
        <f>IF(入力!$L$5="","",入力!$L$5)</f>
        <v>藤沢市遠藤699番地の3</v>
      </c>
      <c r="J8" s="46"/>
      <c r="K8" s="57" t="str">
        <f>IF(入力!$AB$4="","",入力!$AB$4)</f>
        <v>0466</v>
      </c>
      <c r="L8" s="57" t="str">
        <f>IF(入力!$AG$4="","",入力!$AG$4)</f>
        <v>87</v>
      </c>
      <c r="M8" s="57" t="str">
        <f>IF(入力!$AL$4="","",入力!$AL$4)</f>
        <v>9148</v>
      </c>
      <c r="N8" s="57" t="str">
        <f>IF(入力!$AB$6="","",入力!$AB$6)</f>
        <v>0466</v>
      </c>
      <c r="O8" s="57" t="str">
        <f>IF(入力!$AG$6="","",入力!$AG$6)</f>
        <v>86</v>
      </c>
      <c r="P8" s="57" t="str">
        <f>IF(入力!$AL$6="","",入力!$AL$6)</f>
        <v>1449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9148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根岸</v>
      </c>
      <c r="D16" s="46" t="str">
        <f>IF(入力!$L$13="","",入力!$L$13)</f>
        <v>澄朗</v>
      </c>
      <c r="E16" s="46" t="str">
        <f>IF(入力!$F$12="","",入力!$F$12)</f>
        <v>ねぎし</v>
      </c>
      <c r="F16" s="46" t="str">
        <f>IF(入力!$L$12="","",入力!$L$12)</f>
        <v>きよあき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岩渕</v>
      </c>
      <c r="D17" s="46" t="str">
        <f>IF(入力!$AB$13="","",入力!$AB$13)</f>
        <v>貴美</v>
      </c>
      <c r="E17" s="46" t="str">
        <f>IF(入力!$V$12="","",入力!$V$12)</f>
        <v>いわぶち</v>
      </c>
      <c r="F17" s="46" t="str">
        <f>IF(入力!$AB$12="","",入力!$AB$12)</f>
        <v>たかみ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与安</v>
      </c>
      <c r="D20" s="46" t="str">
        <f>IF(入力!$L$15="","",入力!$L$15)</f>
        <v>涼海</v>
      </c>
      <c r="E20" s="46" t="str">
        <f>IF(入力!$F$14="","",入力!$F$14)</f>
        <v>よやす</v>
      </c>
      <c r="F20" s="46" t="str">
        <f>IF(入力!$L$14="","",入力!$L$14)</f>
        <v>りみ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島田</v>
      </c>
      <c r="D24" s="46" t="str">
        <f>IF(入力!$AB$15="","",入力!$AB$15)</f>
        <v>和恵</v>
      </c>
      <c r="E24" s="46" t="str">
        <f>IF(入力!$V$14="","",入力!$V$14)</f>
        <v>しまだ</v>
      </c>
      <c r="F24" s="46" t="str">
        <f>IF(入力!$AB$14="","",入力!$AB$14)</f>
        <v>かずえ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島田</v>
      </c>
      <c r="D53" s="46" t="str">
        <f>IF(OR(L53&lt;&gt;"○",入力!K21=""),"",入力!K21)</f>
        <v>和恵</v>
      </c>
      <c r="E53" s="46" t="str">
        <f>IF(OR(L53&lt;&gt;"○",入力!F20=""),"",入力!F20)</f>
        <v>しまだ</v>
      </c>
      <c r="F53" s="46" t="str">
        <f>IF(OR(L53&lt;&gt;"○",入力!K20=""),"",入力!K20)</f>
        <v>かずえ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佐々木</v>
      </c>
      <c r="D54" s="46" t="str">
        <f>IF(OR(L54&lt;&gt;"○",入力!K23=""),"",入力!K23)</f>
        <v>彩音</v>
      </c>
      <c r="E54" s="46" t="str">
        <f>IF(OR(L54&lt;&gt;"○",入力!F22=""),"",入力!F22)</f>
        <v>ささき</v>
      </c>
      <c r="F54" s="46" t="str">
        <f>IF(OR(L54&lt;&gt;"○",入力!K22=""),"",入力!K22)</f>
        <v>あやね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髙橋</v>
      </c>
      <c r="D55" s="46" t="str">
        <f>IF(OR(L55&lt;&gt;"○",入力!K25=""),"",入力!K25)</f>
        <v>優那</v>
      </c>
      <c r="E55" s="46" t="str">
        <f>IF(OR(L55&lt;&gt;"○",入力!F24=""),"",入力!F24)</f>
        <v>たかはし</v>
      </c>
      <c r="F55" s="46" t="str">
        <f>IF(OR(L55&lt;&gt;"○",入力!K24=""),"",入力!K24)</f>
        <v>ゆな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尾﨑</v>
      </c>
      <c r="D56" s="46" t="str">
        <f>IF(OR(L56&lt;&gt;"○",入力!K27=""),"",入力!K27)</f>
        <v>萌々子</v>
      </c>
      <c r="E56" s="46" t="str">
        <f>IF(OR(L56&lt;&gt;"○",入力!F26=""),"",入力!F26)</f>
        <v>おざき</v>
      </c>
      <c r="F56" s="46" t="str">
        <f>IF(OR(L56&lt;&gt;"○",入力!K26=""),"",入力!K26)</f>
        <v>ももこ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森本</v>
      </c>
      <c r="D57" s="46" t="str">
        <f>IF(OR(L57&lt;&gt;"○",入力!K29=""),"",入力!K29)</f>
        <v>姫和</v>
      </c>
      <c r="E57" s="46" t="str">
        <f>IF(OR(L57&lt;&gt;"○",入力!F28=""),"",入力!F28)</f>
        <v>もりもと</v>
      </c>
      <c r="F57" s="46" t="str">
        <f>IF(OR(L57&lt;&gt;"○",入力!K28=""),"",入力!K28)</f>
        <v>ひより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佐藤</v>
      </c>
      <c r="D58" s="46" t="str">
        <f>IF(OR(L58&lt;&gt;"○",入力!K31=""),"",入力!K31)</f>
        <v>璃莉</v>
      </c>
      <c r="E58" s="46" t="str">
        <f>IF(OR(L58&lt;&gt;"○",入力!F30=""),"",入力!F30)</f>
        <v>さとう</v>
      </c>
      <c r="F58" s="46" t="str">
        <f>IF(OR(L58&lt;&gt;"○",入力!K30=""),"",入力!K30)</f>
        <v>りり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安保</v>
      </c>
      <c r="D59" s="46" t="str">
        <f>IF(OR(L59&lt;&gt;"○",入力!AE21=""),"",入力!AE21)</f>
        <v>瑠華</v>
      </c>
      <c r="E59" s="46" t="str">
        <f>IF(OR(L59&lt;&gt;"○",入力!Z20=""),"",入力!Z20)</f>
        <v>あんぼ</v>
      </c>
      <c r="F59" s="46" t="str">
        <f>IF(OR(L59&lt;&gt;"○",入力!AE20=""),"",入力!AE20)</f>
        <v>るか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興邊</v>
      </c>
      <c r="D60" s="46" t="str">
        <f>IF(OR(L60&lt;&gt;"○",入力!AE23=""),"",入力!AE23)</f>
        <v>望杏</v>
      </c>
      <c r="E60" s="46" t="str">
        <f>IF(OR(L60&lt;&gt;"○",入力!Z22=""),"",入力!Z22)</f>
        <v>こうべ</v>
      </c>
      <c r="F60" s="46" t="str">
        <f>IF(OR(L60&lt;&gt;"○",入力!AE22=""),"",入力!AE22)</f>
        <v>もあ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別宮</v>
      </c>
      <c r="D61" s="46" t="str">
        <f>IF(OR(L61&lt;&gt;"○",入力!AE25=""),"",入力!AE25)</f>
        <v>美緒</v>
      </c>
      <c r="E61" s="46" t="str">
        <f>IF(OR(L61&lt;&gt;"○",入力!Z24=""),"",入力!Z24)</f>
        <v>べっく</v>
      </c>
      <c r="F61" s="46" t="str">
        <f>IF(OR(L61&lt;&gt;"○",入力!AE24=""),"",入力!AE24)</f>
        <v>みお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杉下</v>
      </c>
      <c r="D62" s="46" t="str">
        <f>IF(OR(L62&lt;&gt;"○",入力!AE27=""),"",入力!AE27)</f>
        <v>結憂菜</v>
      </c>
      <c r="E62" s="46" t="str">
        <f>IF(OR(L62&lt;&gt;"○",入力!Z26=""),"",入力!Z26)</f>
        <v>すぎした</v>
      </c>
      <c r="F62" s="46" t="str">
        <f>IF(OR(L62&lt;&gt;"○",入力!AE26=""),"",入力!AE26)</f>
        <v>ゆうな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海藤</v>
      </c>
      <c r="D63" s="46" t="str">
        <f>IF(OR(L63&lt;&gt;"○",入力!AE29=""),"",入力!AE29)</f>
        <v>梨花</v>
      </c>
      <c r="E63" s="46" t="str">
        <f>IF(OR(L63&lt;&gt;"○",入力!Z28=""),"",入力!Z28)</f>
        <v>かいとう</v>
      </c>
      <c r="F63" s="46" t="str">
        <f>IF(OR(L63&lt;&gt;"○",入力!AE28=""),"",入力!AE28)</f>
        <v>りんか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藤沢市教育員会</cp:lastModifiedBy>
  <cp:lastPrinted>2015-10-24T01:53:31Z</cp:lastPrinted>
  <dcterms:created xsi:type="dcterms:W3CDTF">2006-11-03T01:52:14Z</dcterms:created>
  <dcterms:modified xsi:type="dcterms:W3CDTF">2018-11-07T04:45:08Z</dcterms:modified>
</cp:coreProperties>
</file>