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68325\Desktop\"/>
    </mc:Choice>
  </mc:AlternateContent>
  <bookViews>
    <workbookView xWindow="0" yWindow="0" windowWidth="19200" windowHeight="110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<sst xmlns="http://schemas.openxmlformats.org/spreadsheetml/2006/main" count="1474" uniqueCount="761">
  <si>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</si>
  <si>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</si>
  <si>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</si>
  <si>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</si>
  <si>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</si>
  <si>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</si>
  <si>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</si>
  <si>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</si>
  <si>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</si>
  <si>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</si>
  <si>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</si>
  <si>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</si>
  <si>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</si>
  <si>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</si>
  <si>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</si>
  <si>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</si>
  <si>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</si>
  <si>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</si>
  <si>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</si>
  <si>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</si>
  <si>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</si>
  <si>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</si>
  <si>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</si>
  <si>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</si>
  <si>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</si>
  <si>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</si>
  <si>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</si>
  <si>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</si>
  <si>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</si>
  <si>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</si>
  <si>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</si>
  <si>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</si>
  <si>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</si>
  <si>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</si>
  <si>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</si>
  <si>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</si>
  <si>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</si>
  <si>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</si>
  <si>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</si>
  <si>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</si>
  <si>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</si>
  <si>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</si>
  <si>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</si>
  <si>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</si>
  <si>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</si>
  <si>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</si>
  <si>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</si>
  <si>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</si>
  <si>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</si>
  <si>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</si>
  <si>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</si>
  <si>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</si>
  <si>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</si>
  <si>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</si>
  <si>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</si>
  <si>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</si>
  <si>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</si>
  <si>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</si>
  <si>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</si>
  <si>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</si>
  <si>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</si>
  <si>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</si>
  <si>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</si>
  <si>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</si>
  <si>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</si>
  <si>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</si>
  <si>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</si>
  <si>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</si>
  <si>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</si>
  <si>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</si>
  <si>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</si>
  <si>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</si>
  <si>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</si>
  <si>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</si>
  <si>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</si>
  <si>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</si>
  <si>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</si>
  <si>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</si>
  <si>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</si>
  <si>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</si>
  <si>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</si>
  <si>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</si>
  <si>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</si>
  <si>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</si>
  <si>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</si>
  <si>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</si>
  <si>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</si>
  <si>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</si>
  <si>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</si>
  <si>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</si>
  <si>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</si>
  <si>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</si>
  <si>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</si>
  <si>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</si>
  <si>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</si>
  <si>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</si>
  <si>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</si>
  <si>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</si>
  <si>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</si>
  <si>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</si>
  <si>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</si>
  <si>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</si>
  <si>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</si>
  <si>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</si>
  <si>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</si>
  <si>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</si>
  <si>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</si>
  <si>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</si>
  <si>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</si>
  <si>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</si>
  <si>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</si>
  <si>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</si>
  <si>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</si>
  <si>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</si>
  <si>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</si>
  <si>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</si>
  <si>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</si>
  <si>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</si>
  <si>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</si>
  <si>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</si>
  <si>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</si>
  <si>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</si>
  <si>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</si>
  <si>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</si>
  <si>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</si>
  <si>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</si>
  <si>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</si>
  <si>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</si>
  <si>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</si>
  <si>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</si>
  <si>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</si>
  <si>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</si>
  <si>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</si>
  <si>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</si>
  <si>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</si>
  <si>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</si>
  <si>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</si>
  <si>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</si>
  <si>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</si>
  <si>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</si>
  <si>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</si>
  <si>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</si>
  <si>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</si>
  <si>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</si>
  <si>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</si>
  <si>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</si>
  <si>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</si>
  <si>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</si>
  <si>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</si>
  <si>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</si>
  <si>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</si>
  <si>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</si>
  <si>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</si>
  <si>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</si>
  <si>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</si>
  <si>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</si>
  <si>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</si>
  <si>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</si>
  <si>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</si>
  <si>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</si>
  <si>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</si>
  <si>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</si>
  <si>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</si>
  <si>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</si>
  <si>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</si>
  <si>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</si>
  <si>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</si>
  <si>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</si>
  <si>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</si>
  <si>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</si>
  <si>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</si>
  <si>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</si>
  <si>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</si>
  <si>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</si>
  <si>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</si>
  <si>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</si>
  <si>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</si>
  <si>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</si>
  <si>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</si>
  <si>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</si>
  <si>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</si>
  <si>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</si>
  <si>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</si>
  <si>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</si>
  <si>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</si>
  <si>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</si>
  <si>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</si>
  <si>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</si>
  <si>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</si>
  <si>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</si>
  <si>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</si>
  <si>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</si>
  <si>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</si>
  <si>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</si>
  <si>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</si>
  <si>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</si>
  <si>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</si>
  <si>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</si>
  <si>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</si>
  <si>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</si>
  <si>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</si>
  <si>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</si>
  <si>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</si>
  <si>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</si>
  <si>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</si>
  <si>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</si>
  <si>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</si>
  <si>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</si>
  <si>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</si>
  <si>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</si>
  <si>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</si>
  <si>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</si>
  <si>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</si>
  <si>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</si>
  <si>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</si>
  <si>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</si>
  <si>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</si>
  <si>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</si>
  <si>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</si>
  <si>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</si>
  <si>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</si>
  <si>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</si>
  <si>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</si>
  <si>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</si>
  <si>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</si>
  <si>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</si>
  <si>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</si>
  <si>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</si>
  <si>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</si>
  <si>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</si>
  <si>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</si>
  <si>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</si>
  <si>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</si>
  <si>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</si>
  <si>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</si>
  <si>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</si>
  <si>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</si>
  <si>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</si>
  <si>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</si>
  <si>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</si>
  <si>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</si>
  <si>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</si>
  <si>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</si>
  <si>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</si>
  <si>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</si>
  <si>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</si>
  <si>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</si>
  <si>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</si>
  <si>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</si>
  <si>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</si>
  <si>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</si>
  <si>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</si>
  <si>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</si>
  <si>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</si>
  <si>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</si>
  <si>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</si>
  <si>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</si>
  <si>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</si>
  <si>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</si>
  <si>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</si>
  <si>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</si>
  <si>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</si>
  <si>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</si>
  <si>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</si>
  <si>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</si>
  <si>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</si>
  <si>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</si>
  <si>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</si>
  <si>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</si>
  <si>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</si>
  <si>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</si>
  <si>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</si>
  <si>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</si>
  <si>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</si>
  <si>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</si>
  <si>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</si>
  <si>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</si>
  <si>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</si>
  <si>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</si>
  <si>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</si>
  <si>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</si>
  <si>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</si>
  <si>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</si>
  <si>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</si>
  <si>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</si>
  <si>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</si>
  <si>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</si>
  <si>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</si>
  <si>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</si>
  <si>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</si>
  <si>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</si>
  <si>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</si>
  <si>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</si>
  <si>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</si>
  <si>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</si>
  <si>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</si>
  <si>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</si>
  <si>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</si>
  <si>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</si>
  <si>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</si>
  <si>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</si>
  <si>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</si>
  <si>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</si>
  <si>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</si>
  <si>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</si>
  <si>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</si>
  <si>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</si>
  <si>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</si>
  <si>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</si>
  <si>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</si>
  <si>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</si>
  <si>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</si>
  <si>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</si>
  <si>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</si>
  <si>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</si>
  <si>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</si>
  <si>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</si>
  <si>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</si>
  <si>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</si>
  <si>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</si>
  <si>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</si>
  <si>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</si>
  <si>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</si>
  <si>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</si>
  <si>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</si>
  <si>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</si>
  <si>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</si>
  <si>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</si>
  <si>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</si>
  <si>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</si>
  <si>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</si>
  <si>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</si>
  <si>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</si>
  <si>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</si>
  <si>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</si>
  <si>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</si>
  <si>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</si>
  <si>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</si>
  <si>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</si>
  <si>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</si>
  <si>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</si>
  <si>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</si>
  <si>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</si>
  <si>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</si>
  <si>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</si>
  <si>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</si>
  <si>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</si>
  <si>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</si>
  <si>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</si>
  <si>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</si>
  <si>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</si>
  <si>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</si>
  <si>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</si>
  <si>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</si>
  <si>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</si>
  <si>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</si>
  <si>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</si>
  <si>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</si>
  <si>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</si>
  <si>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</si>
  <si>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</si>
  <si>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</si>
  <si>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</si>
  <si>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</si>
  <si>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</si>
  <si>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</si>
  <si>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</si>
  <si>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</si>
  <si>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</si>
  <si>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</si>
  <si>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</si>
  <si>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</si>
  <si>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</si>
  <si>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</si>
  <si>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</si>
  <si>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</si>
  <si>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</si>
  <si>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</si>
  <si>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</si>
  <si>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</si>
  <si>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</si>
  <si>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</si>
  <si>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</si>
  <si>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</si>
  <si>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</si>
  <si>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</si>
  <si>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</si>
  <si>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</si>
  <si>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</si>
  <si>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</si>
  <si>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</si>
  <si>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</si>
  <si>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</si>
  <si>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</si>
  <si>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</si>
  <si>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</si>
  <si>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</si>
  <si>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</si>
  <si>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</si>
  <si>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</si>
  <si>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</si>
  <si>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</si>
  <si>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</si>
  <si>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</si>
  <si>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</si>
  <si>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</si>
  <si>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</si>
  <si>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</si>
  <si>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</si>
  <si>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</si>
  <si>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</si>
  <si>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</si>
  <si>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</si>
  <si>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</si>
  <si>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</si>
  <si>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</si>
  <si>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</si>
  <si>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</si>
  <si>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</si>
  <si>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</si>
  <si>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</si>
  <si>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</si>
  <si>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</si>
  <si>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</si>
  <si>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</si>
  <si>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</si>
  <si>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</si>
  <si>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</si>
  <si>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</si>
  <si>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</si>
  <si>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</si>
  <si>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</si>
  <si>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</si>
  <si>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</si>
  <si>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</si>
  <si>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</si>
  <si>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</si>
  <si>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</si>
  <si>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</si>
  <si>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</si>
  <si>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</si>
  <si>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</si>
  <si>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</si>
  <si>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</si>
  <si>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</si>
  <si>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</si>
  <si>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</si>
  <si>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</si>
  <si>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</si>
  <si>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</si>
  <si>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</si>
  <si>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</si>
  <si>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</si>
  <si>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</si>
  <si>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</si>
  <si>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</si>
  <si>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</si>
  <si>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</si>
  <si>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</si>
  <si>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</si>
  <si>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</si>
  <si>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</si>
  <si>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</si>
  <si>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</si>
  <si>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</si>
  <si>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</si>
  <si>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</si>
  <si>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</si>
  <si>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</si>
  <si>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</si>
  <si>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</si>
  <si>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</si>
  <si>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</si>
  <si>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</si>
  <si>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</si>
  <si>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</si>
  <si>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</si>
  <si>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</si>
  <si>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</si>
  <si>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</si>
  <si>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</si>
  <si>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</si>
  <si>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</si>
  <si>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</si>
  <si>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</si>
  <si>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</si>
  <si>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</si>
  <si>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</si>
  <si>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</si>
  <si>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</si>
  <si>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</si>
  <si>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</si>
  <si>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</si>
  <si>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</si>
  <si>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</si>
  <si>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</si>
  <si>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</si>
  <si>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</si>
  <si>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</si>
  <si>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</si>
  <si>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</si>
  <si>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</si>
  <si>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</si>
  <si>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</si>
  <si>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</si>
  <si>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</si>
  <si>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</si>
  <si>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</si>
  <si>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</si>
  <si>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</si>
  <si>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</si>
  <si>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</si>
  <si>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</si>
  <si>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</si>
  <si>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</si>
  <si>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</si>
  <si>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</si>
  <si>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</si>
  <si>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</si>
  <si>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</si>
  <si>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</si>
  <si>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</si>
  <si>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</si>
  <si>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</si>
  <si>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</si>
  <si>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</si>
  <si>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</si>
  <si>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</si>
  <si>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</si>
  <si>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</si>
  <si>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</si>
  <si>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</si>
  <si>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</si>
  <si>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</si>
  <si>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</si>
  <si>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</si>
  <si>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</si>
  <si>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</si>
  <si>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</si>
  <si>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</si>
  <si>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</si>
  <si>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</si>
  <si>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</si>
  <si>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</si>
  <si>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</si>
  <si>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</si>
  <si>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</si>
  <si>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</si>
  <si>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</si>
  <si>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</si>
  <si>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</si>
  <si>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</si>
  <si>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</si>
  <si>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</si>
  <si>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</si>
  <si>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</si>
  <si>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</si>
  <si>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</si>
  <si>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</si>
  <si>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</si>
  <si>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</si>
  <si>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</si>
  <si>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</si>
  <si>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</si>
  <si>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</si>
  <si>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</si>
  <si>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</si>
  <si>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</si>
  <si>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</si>
  <si>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</si>
  <si>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</si>
  <si>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</si>
  <si>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</si>
  <si>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</si>
  <si>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</si>
  <si>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</si>
  <si>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</si>
  <si>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</si>
  <si>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</si>
  <si>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</si>
  <si>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</si>
  <si>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</si>
  <si>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</si>
  <si>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</si>
  <si>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</si>
  <si>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</si>
  <si>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</si>
  <si>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</si>
  <si>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</si>
  <si>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</si>
  <si>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</si>
  <si>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</si>
  <si>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</si>
  <si>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</si>
  <si>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</si>
  <si>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</si>
  <si>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</si>
  <si>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</si>
  <si>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</si>
  <si>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</si>
  <si>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</si>
  <si>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</si>
  <si>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</si>
  <si>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</si>
  <si>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</si>
  <si>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</si>
  <si>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</si>
  <si>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</si>
  <si>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</si>
  <si>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</si>
  <si>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</si>
  <si>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</si>
  <si>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</si>
  <si>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</si>
  <si>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</si>
  <si>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</si>
  <si>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</si>
  <si>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</si>
  <si>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</si>
  <si>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</si>
  <si>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</si>
  <si>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</si>
  <si>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</si>
  <si>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</si>
  <si>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</si>
  <si>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</si>
  <si>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</si>
  <si>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</si>
  <si>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</si>
  <si>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</si>
  <si>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</si>
  <si>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</si>
  <si>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</si>
  <si>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</si>
  <si>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</si>
  <si>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</si>
  <si>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</si>
  <si>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</si>
  <si>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</si>
  <si>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</si>
  <si>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</si>
  <si>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</si>
  <si>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</si>
  <si>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</si>
  <si>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</si>
  <si>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</si>
  <si>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</si>
  <si>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</si>
  <si>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</si>
  <si>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</si>
  <si>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</si>
  <si>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</si>
  <si>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</si>
  <si>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</si>
  <si>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</si>
  <si>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</si>
  <si>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</si>
  <si>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</si>
  <si>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</si>
  <si>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</si>
  <si>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</si>
  <si>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</si>
  <si>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</si>
  <si>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</si>
  <si>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</si>
  <si>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</si>
  <si>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</si>
  <si>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</si>
  <si>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</si>
  <si>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</si>
  <si>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</si>
  <si>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</si>
  <si>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</si>
  <si>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</si>
  <si>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</si>
  <si>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</si>
  <si>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</si>
  <si>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</si>
  <si>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</si>
  <si>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</si>
  <si>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</si>
  <si>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</si>
  <si>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</si>
  <si>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</si>
  <si>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</si>
  <si>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</si>
  <si>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</si>
  <si>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</si>
  <si>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</si>
  <si>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224</t>
    <phoneticPr fontId="2"/>
  </si>
  <si>
    <t>0037</t>
    <phoneticPr fontId="2"/>
  </si>
  <si>
    <t>045</t>
    <phoneticPr fontId="2"/>
  </si>
  <si>
    <t>941</t>
    <phoneticPr fontId="2"/>
  </si>
  <si>
    <t>0601</t>
    <phoneticPr fontId="2"/>
  </si>
  <si>
    <t>045</t>
    <phoneticPr fontId="2"/>
  </si>
  <si>
    <t>942</t>
    <phoneticPr fontId="2"/>
  </si>
  <si>
    <t>9216</t>
    <phoneticPr fontId="2"/>
  </si>
  <si>
    <t>横浜市都筑区茅ケ崎南1-10-1</t>
    <rPh sb="0" eb="3">
      <t>ヨコハマシ</t>
    </rPh>
    <rPh sb="3" eb="6">
      <t>ツヅキク</t>
    </rPh>
    <rPh sb="6" eb="9">
      <t>チガサキ</t>
    </rPh>
    <rPh sb="9" eb="10">
      <t>ミナミ</t>
    </rPh>
    <phoneticPr fontId="2"/>
  </si>
  <si>
    <t>谷澤</t>
    <rPh sb="0" eb="2">
      <t>タニザワ</t>
    </rPh>
    <phoneticPr fontId="2"/>
  </si>
  <si>
    <t>直人</t>
    <rPh sb="0" eb="2">
      <t>ナオト</t>
    </rPh>
    <phoneticPr fontId="2"/>
  </si>
  <si>
    <t>たにざわ</t>
    <phoneticPr fontId="2"/>
  </si>
  <si>
    <t>なおと</t>
    <phoneticPr fontId="2"/>
  </si>
  <si>
    <t>ときた</t>
    <phoneticPr fontId="2"/>
  </si>
  <si>
    <t>なおゆき</t>
    <phoneticPr fontId="2"/>
  </si>
  <si>
    <t>時田</t>
    <rPh sb="0" eb="2">
      <t>トキタ</t>
    </rPh>
    <phoneticPr fontId="2"/>
  </si>
  <si>
    <t>直之</t>
    <rPh sb="0" eb="2">
      <t>ナオユキ</t>
    </rPh>
    <phoneticPr fontId="2"/>
  </si>
  <si>
    <t>小林</t>
    <rPh sb="0" eb="2">
      <t>コバヤシ</t>
    </rPh>
    <phoneticPr fontId="2"/>
  </si>
  <si>
    <t>泰地</t>
    <rPh sb="0" eb="2">
      <t>タイチ</t>
    </rPh>
    <phoneticPr fontId="2"/>
  </si>
  <si>
    <t>こばやし</t>
    <phoneticPr fontId="2"/>
  </si>
  <si>
    <t>たいち</t>
    <phoneticPr fontId="2"/>
  </si>
  <si>
    <t>井上　菜穂子</t>
    <rPh sb="0" eb="2">
      <t>イノウエ</t>
    </rPh>
    <rPh sb="3" eb="6">
      <t>ナホコ</t>
    </rPh>
    <phoneticPr fontId="2"/>
  </si>
  <si>
    <t>こばやし</t>
    <phoneticPr fontId="2"/>
  </si>
  <si>
    <t>たいち</t>
    <phoneticPr fontId="2"/>
  </si>
  <si>
    <t>小林</t>
    <rPh sb="0" eb="2">
      <t>コバヤシ</t>
    </rPh>
    <phoneticPr fontId="2"/>
  </si>
  <si>
    <t>泰地</t>
    <rPh sb="0" eb="2">
      <t>タイチ</t>
    </rPh>
    <phoneticPr fontId="2"/>
  </si>
  <si>
    <t>守屋</t>
    <rPh sb="0" eb="2">
      <t>モリヤ</t>
    </rPh>
    <phoneticPr fontId="2"/>
  </si>
  <si>
    <t>進之介</t>
    <rPh sb="0" eb="3">
      <t>シンノスケ</t>
    </rPh>
    <phoneticPr fontId="2"/>
  </si>
  <si>
    <t>拓哉</t>
    <rPh sb="0" eb="2">
      <t>タクヤ</t>
    </rPh>
    <phoneticPr fontId="2"/>
  </si>
  <si>
    <t>ときた</t>
    <phoneticPr fontId="2"/>
  </si>
  <si>
    <t>たくや</t>
    <phoneticPr fontId="2"/>
  </si>
  <si>
    <t>森屋</t>
    <rPh sb="0" eb="2">
      <t>モリヤ</t>
    </rPh>
    <phoneticPr fontId="2"/>
  </si>
  <si>
    <t>翔大</t>
    <rPh sb="0" eb="2">
      <t>ショウタ</t>
    </rPh>
    <phoneticPr fontId="2"/>
  </si>
  <si>
    <t>もりや</t>
    <phoneticPr fontId="2"/>
  </si>
  <si>
    <t>しょうた</t>
    <phoneticPr fontId="2"/>
  </si>
  <si>
    <t>富永</t>
    <rPh sb="0" eb="2">
      <t>トミナガ</t>
    </rPh>
    <phoneticPr fontId="2"/>
  </si>
  <si>
    <t>祐太</t>
    <rPh sb="0" eb="2">
      <t>ユウタ</t>
    </rPh>
    <phoneticPr fontId="2"/>
  </si>
  <si>
    <t>とみなが</t>
    <phoneticPr fontId="2"/>
  </si>
  <si>
    <t>ゆうた</t>
    <phoneticPr fontId="2"/>
  </si>
  <si>
    <t>しんのすけ</t>
    <phoneticPr fontId="2"/>
  </si>
  <si>
    <t>のむら</t>
    <phoneticPr fontId="2"/>
  </si>
  <si>
    <t>りゅうき</t>
    <phoneticPr fontId="2"/>
  </si>
  <si>
    <t>野村</t>
    <rPh sb="0" eb="2">
      <t>ノムラ</t>
    </rPh>
    <phoneticPr fontId="2"/>
  </si>
  <si>
    <t>龍希</t>
    <rPh sb="0" eb="2">
      <t>リュウキ</t>
    </rPh>
    <phoneticPr fontId="2"/>
  </si>
  <si>
    <t>池田</t>
    <rPh sb="0" eb="2">
      <t>イケダ</t>
    </rPh>
    <phoneticPr fontId="2"/>
  </si>
  <si>
    <t>圭吾</t>
    <rPh sb="0" eb="2">
      <t>ケイゴ</t>
    </rPh>
    <phoneticPr fontId="2"/>
  </si>
  <si>
    <t>髙橋</t>
    <rPh sb="0" eb="2">
      <t>タカハシ</t>
    </rPh>
    <phoneticPr fontId="2"/>
  </si>
  <si>
    <t>佑季</t>
    <rPh sb="0" eb="2">
      <t>ユウキ</t>
    </rPh>
    <phoneticPr fontId="2"/>
  </si>
  <si>
    <t>ゆうき</t>
    <phoneticPr fontId="2"/>
  </si>
  <si>
    <t>南</t>
    <rPh sb="0" eb="1">
      <t>ミナミ</t>
    </rPh>
    <phoneticPr fontId="2"/>
  </si>
  <si>
    <t>乃有</t>
    <rPh sb="0" eb="1">
      <t>ノ</t>
    </rPh>
    <rPh sb="1" eb="2">
      <t>ア</t>
    </rPh>
    <phoneticPr fontId="2"/>
  </si>
  <si>
    <t>みなみ</t>
    <phoneticPr fontId="2"/>
  </si>
  <si>
    <t>のあ</t>
    <phoneticPr fontId="2"/>
  </si>
  <si>
    <t>鰈崎</t>
    <rPh sb="0" eb="1">
      <t>カレイ</t>
    </rPh>
    <rPh sb="1" eb="2">
      <t>サキ</t>
    </rPh>
    <phoneticPr fontId="2"/>
  </si>
  <si>
    <t>太貴</t>
    <rPh sb="0" eb="2">
      <t>タイキ</t>
    </rPh>
    <phoneticPr fontId="2"/>
  </si>
  <si>
    <t>かれざき</t>
    <phoneticPr fontId="2"/>
  </si>
  <si>
    <t>たいき</t>
    <phoneticPr fontId="2"/>
  </si>
  <si>
    <t>岩澤</t>
    <rPh sb="0" eb="2">
      <t>イワサワ</t>
    </rPh>
    <phoneticPr fontId="2"/>
  </si>
  <si>
    <t>凌輔</t>
    <rPh sb="0" eb="2">
      <t>リョウスケ</t>
    </rPh>
    <phoneticPr fontId="2"/>
  </si>
  <si>
    <t>いわさわ</t>
    <phoneticPr fontId="2"/>
  </si>
  <si>
    <t>りょうすけ</t>
    <phoneticPr fontId="2"/>
  </si>
  <si>
    <t>猫宮</t>
    <rPh sb="0" eb="2">
      <t>ネコミヤ</t>
    </rPh>
    <phoneticPr fontId="2"/>
  </si>
  <si>
    <t>健大</t>
    <rPh sb="0" eb="2">
      <t>ケンタ</t>
    </rPh>
    <phoneticPr fontId="2"/>
  </si>
  <si>
    <t>ねこみや</t>
    <phoneticPr fontId="2"/>
  </si>
  <si>
    <t>けんた</t>
    <phoneticPr fontId="2"/>
  </si>
  <si>
    <t>千村</t>
    <rPh sb="0" eb="2">
      <t>チムラ</t>
    </rPh>
    <phoneticPr fontId="2"/>
  </si>
  <si>
    <t>光</t>
    <rPh sb="0" eb="1">
      <t>ヒカル</t>
    </rPh>
    <phoneticPr fontId="2"/>
  </si>
  <si>
    <t>ちむら</t>
    <phoneticPr fontId="2"/>
  </si>
  <si>
    <t>ひかる</t>
    <phoneticPr fontId="2"/>
  </si>
  <si>
    <t>たかはし</t>
    <phoneticPr fontId="2"/>
  </si>
  <si>
    <t>いけだ</t>
    <phoneticPr fontId="2"/>
  </si>
  <si>
    <t>けいご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</si>
</sst>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2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Z21" sqref="Z21:AD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1188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70" t="str">
        <f>IF(S2="","",VLOOKUP(S2,チーム番号!A2:E501,5,FALSE))</f>
        <v>横浜市立茅ケ崎中学校</v>
      </c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2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73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  <c r="S4" s="274"/>
      <c r="T4" s="274"/>
      <c r="U4" s="274"/>
      <c r="V4" s="274"/>
      <c r="W4" s="274"/>
      <c r="X4" s="274"/>
      <c r="Y4" s="274"/>
      <c r="Z4" s="274"/>
      <c r="AA4" s="275"/>
      <c r="AB4" s="113" t="s">
        <v>691</v>
      </c>
      <c r="AC4" s="114"/>
      <c r="AD4" s="114"/>
      <c r="AE4" s="114"/>
      <c r="AF4" s="4" t="s">
        <v>584</v>
      </c>
      <c r="AG4" s="114" t="s">
        <v>692</v>
      </c>
      <c r="AH4" s="114"/>
      <c r="AI4" s="114"/>
      <c r="AJ4" s="114"/>
      <c r="AK4" s="4" t="s">
        <v>584</v>
      </c>
      <c r="AL4" s="114" t="s">
        <v>693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697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689</v>
      </c>
      <c r="G6" s="131"/>
      <c r="H6" s="37" t="s">
        <v>586</v>
      </c>
      <c r="I6" s="132" t="s">
        <v>690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694</v>
      </c>
      <c r="AC6" s="97"/>
      <c r="AD6" s="97"/>
      <c r="AE6" s="97"/>
      <c r="AF6" s="38" t="s">
        <v>587</v>
      </c>
      <c r="AG6" s="97" t="s">
        <v>695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70" t="str">
        <f>IF(S7="","",VLOOKUP(S7,チーム番号!A2:E501,5,FALSE))</f>
        <v/>
      </c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2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73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4"/>
      <c r="W9" s="274"/>
      <c r="X9" s="274"/>
      <c r="Y9" s="274"/>
      <c r="Z9" s="274"/>
      <c r="AA9" s="275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702</v>
      </c>
      <c r="W12" s="161"/>
      <c r="X12" s="161"/>
      <c r="Y12" s="161"/>
      <c r="Z12" s="161"/>
      <c r="AA12" s="161"/>
      <c r="AB12" s="162" t="s">
        <v>703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704</v>
      </c>
      <c r="W13" s="149"/>
      <c r="X13" s="149"/>
      <c r="Y13" s="149"/>
      <c r="Z13" s="149"/>
      <c r="AA13" s="149"/>
      <c r="AB13" s="150" t="s">
        <v>705</v>
      </c>
      <c r="AC13" s="151"/>
      <c r="AD13" s="151"/>
      <c r="AE13" s="151"/>
      <c r="AF13" s="151"/>
      <c r="AG13" s="152"/>
      <c r="AH13" s="267" t="s">
        <v>544</v>
      </c>
      <c r="AI13" s="268"/>
      <c r="AJ13" s="86" t="s">
        <v>575</v>
      </c>
      <c r="AK13" s="86"/>
      <c r="AL13" s="86"/>
      <c r="AM13" s="86"/>
      <c r="AN13" s="268" t="s">
        <v>578</v>
      </c>
      <c r="AO13" s="269"/>
    </row>
    <row r="14" spans="1:41" ht="13.5" customHeight="1">
      <c r="B14" s="175" t="s">
        <v>596</v>
      </c>
      <c r="C14" s="176"/>
      <c r="D14" s="176"/>
      <c r="E14" s="177"/>
      <c r="F14" s="178" t="s">
        <v>756</v>
      </c>
      <c r="G14" s="179"/>
      <c r="H14" s="179"/>
      <c r="I14" s="179"/>
      <c r="J14" s="179"/>
      <c r="K14" s="179"/>
      <c r="L14" s="179" t="s">
        <v>757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708</v>
      </c>
      <c r="W14" s="179"/>
      <c r="X14" s="179"/>
      <c r="Y14" s="179"/>
      <c r="Z14" s="179"/>
      <c r="AA14" s="179"/>
      <c r="AB14" s="182" t="s">
        <v>709</v>
      </c>
      <c r="AC14" s="183"/>
      <c r="AD14" s="183"/>
      <c r="AE14" s="183"/>
      <c r="AF14" s="183"/>
      <c r="AG14" s="183"/>
      <c r="AH14" s="258" t="s">
        <v>686</v>
      </c>
      <c r="AI14" s="259"/>
      <c r="AJ14" s="259"/>
      <c r="AK14" s="259"/>
      <c r="AL14" s="259"/>
      <c r="AM14" s="259"/>
      <c r="AN14" s="259"/>
      <c r="AO14" s="260"/>
    </row>
    <row r="15" spans="1:41" ht="30" customHeight="1" thickBot="1">
      <c r="B15" s="119" t="s">
        <v>597</v>
      </c>
      <c r="C15" s="120"/>
      <c r="D15" s="120"/>
      <c r="E15" s="121"/>
      <c r="F15" s="169" t="s">
        <v>754</v>
      </c>
      <c r="G15" s="170"/>
      <c r="H15" s="170"/>
      <c r="I15" s="170"/>
      <c r="J15" s="170"/>
      <c r="K15" s="170"/>
      <c r="L15" s="170" t="s">
        <v>755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706</v>
      </c>
      <c r="W15" s="170"/>
      <c r="X15" s="170"/>
      <c r="Y15" s="170"/>
      <c r="Z15" s="170"/>
      <c r="AA15" s="170"/>
      <c r="AB15" s="172" t="s">
        <v>707</v>
      </c>
      <c r="AC15" s="173"/>
      <c r="AD15" s="173"/>
      <c r="AE15" s="173"/>
      <c r="AF15" s="173"/>
      <c r="AG15" s="173"/>
      <c r="AH15" s="261">
        <v>28</v>
      </c>
      <c r="AI15" s="262"/>
      <c r="AJ15" s="262"/>
      <c r="AK15" s="262"/>
      <c r="AL15" s="262"/>
      <c r="AM15" s="262"/>
      <c r="AN15" s="262"/>
      <c r="AO15" s="263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178" t="s">
        <v>711</v>
      </c>
      <c r="G20" s="179"/>
      <c r="H20" s="179"/>
      <c r="I20" s="179"/>
      <c r="J20" s="179"/>
      <c r="K20" s="179" t="s">
        <v>712</v>
      </c>
      <c r="L20" s="179"/>
      <c r="M20" s="179"/>
      <c r="N20" s="179"/>
      <c r="O20" s="180"/>
      <c r="P20" s="210">
        <v>3</v>
      </c>
      <c r="Q20" s="210"/>
      <c r="R20" s="215">
        <v>168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759</v>
      </c>
      <c r="AA20" s="213"/>
      <c r="AB20" s="213"/>
      <c r="AC20" s="213"/>
      <c r="AD20" s="213"/>
      <c r="AE20" s="213" t="s">
        <v>760</v>
      </c>
      <c r="AF20" s="213"/>
      <c r="AG20" s="213"/>
      <c r="AH20" s="213"/>
      <c r="AI20" s="214"/>
      <c r="AJ20" s="210">
        <v>3</v>
      </c>
      <c r="AK20" s="210"/>
      <c r="AL20" s="215">
        <v>166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34" t="s">
        <v>713</v>
      </c>
      <c r="G21" s="235"/>
      <c r="H21" s="235"/>
      <c r="I21" s="235"/>
      <c r="J21" s="235"/>
      <c r="K21" s="235" t="s">
        <v>714</v>
      </c>
      <c r="L21" s="235"/>
      <c r="M21" s="235"/>
      <c r="N21" s="235"/>
      <c r="O21" s="236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733</v>
      </c>
      <c r="AA21" s="228"/>
      <c r="AB21" s="228"/>
      <c r="AC21" s="228"/>
      <c r="AD21" s="228"/>
      <c r="AE21" s="228" t="s">
        <v>734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718</v>
      </c>
      <c r="G22" s="179"/>
      <c r="H22" s="179"/>
      <c r="I22" s="179"/>
      <c r="J22" s="179"/>
      <c r="K22" s="179" t="s">
        <v>719</v>
      </c>
      <c r="L22" s="179"/>
      <c r="M22" s="179"/>
      <c r="N22" s="179"/>
      <c r="O22" s="180"/>
      <c r="P22" s="222">
        <v>3</v>
      </c>
      <c r="Q22" s="222"/>
      <c r="R22" s="224">
        <v>173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758</v>
      </c>
      <c r="AA22" s="179"/>
      <c r="AB22" s="179"/>
      <c r="AC22" s="179"/>
      <c r="AD22" s="179"/>
      <c r="AE22" s="179" t="s">
        <v>737</v>
      </c>
      <c r="AF22" s="179"/>
      <c r="AG22" s="179"/>
      <c r="AH22" s="179"/>
      <c r="AI22" s="180"/>
      <c r="AJ22" s="222">
        <v>3</v>
      </c>
      <c r="AK22" s="222"/>
      <c r="AL22" s="224">
        <v>165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704</v>
      </c>
      <c r="G23" s="235"/>
      <c r="H23" s="235"/>
      <c r="I23" s="235"/>
      <c r="J23" s="235"/>
      <c r="K23" s="235" t="s">
        <v>717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735</v>
      </c>
      <c r="AA23" s="235"/>
      <c r="AB23" s="235"/>
      <c r="AC23" s="235"/>
      <c r="AD23" s="235"/>
      <c r="AE23" s="235" t="s">
        <v>736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722</v>
      </c>
      <c r="G24" s="179"/>
      <c r="H24" s="179"/>
      <c r="I24" s="179"/>
      <c r="J24" s="179"/>
      <c r="K24" s="179" t="s">
        <v>723</v>
      </c>
      <c r="L24" s="179"/>
      <c r="M24" s="179"/>
      <c r="N24" s="179"/>
      <c r="O24" s="180"/>
      <c r="P24" s="222">
        <v>3</v>
      </c>
      <c r="Q24" s="222"/>
      <c r="R24" s="224">
        <v>171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740</v>
      </c>
      <c r="AA24" s="179"/>
      <c r="AB24" s="179"/>
      <c r="AC24" s="179"/>
      <c r="AD24" s="179"/>
      <c r="AE24" s="179" t="s">
        <v>741</v>
      </c>
      <c r="AF24" s="179"/>
      <c r="AG24" s="179"/>
      <c r="AH24" s="179"/>
      <c r="AI24" s="180"/>
      <c r="AJ24" s="222">
        <v>3</v>
      </c>
      <c r="AK24" s="222"/>
      <c r="AL24" s="224">
        <v>162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720</v>
      </c>
      <c r="G25" s="235"/>
      <c r="H25" s="235"/>
      <c r="I25" s="235"/>
      <c r="J25" s="235"/>
      <c r="K25" s="235" t="s">
        <v>721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738</v>
      </c>
      <c r="AA25" s="235"/>
      <c r="AB25" s="235"/>
      <c r="AC25" s="235"/>
      <c r="AD25" s="235"/>
      <c r="AE25" s="235" t="s">
        <v>739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726</v>
      </c>
      <c r="G26" s="179"/>
      <c r="H26" s="179"/>
      <c r="I26" s="179"/>
      <c r="J26" s="179"/>
      <c r="K26" s="179" t="s">
        <v>727</v>
      </c>
      <c r="L26" s="179"/>
      <c r="M26" s="179"/>
      <c r="N26" s="179"/>
      <c r="O26" s="180"/>
      <c r="P26" s="222">
        <v>3</v>
      </c>
      <c r="Q26" s="222"/>
      <c r="R26" s="224">
        <v>170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744</v>
      </c>
      <c r="AA26" s="179"/>
      <c r="AB26" s="179"/>
      <c r="AC26" s="179"/>
      <c r="AD26" s="179"/>
      <c r="AE26" s="179" t="s">
        <v>745</v>
      </c>
      <c r="AF26" s="179"/>
      <c r="AG26" s="179"/>
      <c r="AH26" s="179"/>
      <c r="AI26" s="180"/>
      <c r="AJ26" s="222">
        <v>3</v>
      </c>
      <c r="AK26" s="222"/>
      <c r="AL26" s="224">
        <v>171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724</v>
      </c>
      <c r="G27" s="235"/>
      <c r="H27" s="235"/>
      <c r="I27" s="235"/>
      <c r="J27" s="235"/>
      <c r="K27" s="235" t="s">
        <v>725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742</v>
      </c>
      <c r="AA27" s="235"/>
      <c r="AB27" s="235"/>
      <c r="AC27" s="235"/>
      <c r="AD27" s="235"/>
      <c r="AE27" s="235" t="s">
        <v>743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722</v>
      </c>
      <c r="G28" s="179"/>
      <c r="H28" s="179"/>
      <c r="I28" s="179"/>
      <c r="J28" s="179"/>
      <c r="K28" s="179" t="s">
        <v>728</v>
      </c>
      <c r="L28" s="179"/>
      <c r="M28" s="179"/>
      <c r="N28" s="179"/>
      <c r="O28" s="180"/>
      <c r="P28" s="222">
        <v>3</v>
      </c>
      <c r="Q28" s="222"/>
      <c r="R28" s="224">
        <v>168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748</v>
      </c>
      <c r="AA28" s="179"/>
      <c r="AB28" s="179"/>
      <c r="AC28" s="179"/>
      <c r="AD28" s="179"/>
      <c r="AE28" s="179" t="s">
        <v>749</v>
      </c>
      <c r="AF28" s="179"/>
      <c r="AG28" s="179"/>
      <c r="AH28" s="179"/>
      <c r="AI28" s="180"/>
      <c r="AJ28" s="222">
        <v>3</v>
      </c>
      <c r="AK28" s="222"/>
      <c r="AL28" s="224">
        <v>160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715</v>
      </c>
      <c r="G29" s="235"/>
      <c r="H29" s="235"/>
      <c r="I29" s="235"/>
      <c r="J29" s="235"/>
      <c r="K29" s="235" t="s">
        <v>716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746</v>
      </c>
      <c r="AA29" s="235"/>
      <c r="AB29" s="235"/>
      <c r="AC29" s="235"/>
      <c r="AD29" s="235"/>
      <c r="AE29" s="235" t="s">
        <v>747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264" t="s">
        <v>729</v>
      </c>
      <c r="G30" s="183"/>
      <c r="H30" s="183"/>
      <c r="I30" s="183"/>
      <c r="J30" s="265"/>
      <c r="K30" s="182" t="s">
        <v>730</v>
      </c>
      <c r="L30" s="183"/>
      <c r="M30" s="183"/>
      <c r="N30" s="183"/>
      <c r="O30" s="266"/>
      <c r="P30" s="222">
        <v>3</v>
      </c>
      <c r="Q30" s="222"/>
      <c r="R30" s="224">
        <v>167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752</v>
      </c>
      <c r="AA30" s="179"/>
      <c r="AB30" s="179"/>
      <c r="AC30" s="179"/>
      <c r="AD30" s="179"/>
      <c r="AE30" s="179" t="s">
        <v>753</v>
      </c>
      <c r="AF30" s="179"/>
      <c r="AG30" s="179"/>
      <c r="AH30" s="179"/>
      <c r="AI30" s="180"/>
      <c r="AJ30" s="222">
        <v>3</v>
      </c>
      <c r="AK30" s="222"/>
      <c r="AL30" s="224">
        <v>157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255" t="s">
        <v>731</v>
      </c>
      <c r="G31" s="173"/>
      <c r="H31" s="173"/>
      <c r="I31" s="173"/>
      <c r="J31" s="256"/>
      <c r="K31" s="172" t="s">
        <v>732</v>
      </c>
      <c r="L31" s="173"/>
      <c r="M31" s="173"/>
      <c r="N31" s="173"/>
      <c r="O31" s="257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750</v>
      </c>
      <c r="AA31" s="170"/>
      <c r="AB31" s="170"/>
      <c r="AC31" s="170"/>
      <c r="AD31" s="170"/>
      <c r="AE31" s="170" t="s">
        <v>751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8"/>
      <c r="H34" s="276"/>
      <c r="I34" s="276"/>
      <c r="J34" s="276"/>
      <c r="K34" s="276"/>
      <c r="L34" s="276"/>
      <c r="M34" s="276"/>
      <c r="N34" s="276"/>
      <c r="O34" s="276"/>
      <c r="P34" s="276"/>
      <c r="Q34" s="276"/>
      <c r="R34" s="276"/>
      <c r="S34" s="276"/>
      <c r="T34" s="276"/>
      <c r="U34" s="277"/>
      <c r="V34" s="251" t="s">
        <v>601</v>
      </c>
      <c r="W34" s="252"/>
      <c r="X34" s="252"/>
      <c r="Y34" s="252"/>
      <c r="Z34" s="253"/>
      <c r="AA34" s="278"/>
      <c r="AB34" s="276"/>
      <c r="AC34" s="276"/>
      <c r="AD34" s="276"/>
      <c r="AE34" s="276"/>
      <c r="AF34" s="276"/>
      <c r="AG34" s="276"/>
      <c r="AH34" s="276"/>
      <c r="AI34" s="276"/>
      <c r="AJ34" s="276"/>
      <c r="AK34" s="276"/>
      <c r="AL34" s="276"/>
      <c r="AM34" s="276"/>
      <c r="AN34" s="276"/>
      <c r="AO34" s="277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横浜市立茅ケ崎中学校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710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6" t="s">
        <v>546</v>
      </c>
      <c r="B2" s="327"/>
      <c r="C2" s="327"/>
      <c r="D2" s="327"/>
      <c r="E2" s="327"/>
      <c r="F2" s="327"/>
      <c r="G2" s="327"/>
      <c r="H2" s="328">
        <f>IF(入力!I2="","",入力!I2)</f>
        <v>1</v>
      </c>
      <c r="I2" s="329"/>
      <c r="J2" s="330"/>
      <c r="K2" s="331" t="s">
        <v>547</v>
      </c>
      <c r="L2" s="327"/>
      <c r="M2" s="327"/>
      <c r="N2" s="327"/>
      <c r="O2" s="327"/>
      <c r="P2" s="327"/>
      <c r="Q2" s="327"/>
      <c r="R2" s="328">
        <f>IF(入力!S2="","",入力!S2)</f>
        <v>1188</v>
      </c>
      <c r="S2" s="329"/>
      <c r="T2" s="329"/>
      <c r="U2" s="329"/>
      <c r="V2" s="329"/>
      <c r="W2" s="329"/>
      <c r="X2" s="330"/>
      <c r="Y2" s="352" t="str">
        <f>IF(R2="","",VLOOKUP(R2,チーム番号!A2:E501,2,FALSE))</f>
        <v>横浜</v>
      </c>
      <c r="Z2" s="329"/>
      <c r="AA2" s="329"/>
      <c r="AB2" s="329"/>
      <c r="AC2" s="329"/>
      <c r="AD2" s="329"/>
      <c r="AE2" s="320" t="s">
        <v>548</v>
      </c>
      <c r="AF2" s="320"/>
      <c r="AG2" s="320"/>
      <c r="AH2" s="320"/>
      <c r="AI2" s="321"/>
      <c r="AJ2" s="1"/>
    </row>
    <row r="3" spans="1:40" ht="18.75" customHeight="1">
      <c r="A3" s="334" t="s">
        <v>2</v>
      </c>
      <c r="B3" s="335"/>
      <c r="C3" s="335"/>
      <c r="D3" s="336"/>
      <c r="E3" s="353" t="str">
        <f>CONCATENATE(入力!F3,"　　",入力!F8)</f>
        <v>横浜市立茅ケ崎中学校　　</v>
      </c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4"/>
      <c r="S3" s="354"/>
      <c r="T3" s="354"/>
      <c r="U3" s="354"/>
      <c r="V3" s="354"/>
      <c r="W3" s="354"/>
      <c r="X3" s="354"/>
      <c r="Y3" s="354"/>
      <c r="Z3" s="355"/>
      <c r="AA3" s="359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6"/>
      <c r="AB4" s="357"/>
      <c r="AC4" s="357"/>
      <c r="AD4" s="357"/>
      <c r="AE4" s="4" t="s">
        <v>3</v>
      </c>
      <c r="AF4" s="357"/>
      <c r="AG4" s="357"/>
      <c r="AH4" s="357"/>
      <c r="AI4" s="357"/>
      <c r="AJ4" s="4" t="s">
        <v>3</v>
      </c>
      <c r="AK4" s="357"/>
      <c r="AL4" s="357"/>
      <c r="AM4" s="357"/>
      <c r="AN4" s="358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32"/>
      <c r="F6" s="333"/>
      <c r="G6" s="5" t="s">
        <v>13</v>
      </c>
      <c r="H6" s="322"/>
      <c r="I6" s="322"/>
      <c r="J6" s="323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6"/>
      <c r="AB6" s="357"/>
      <c r="AC6" s="357"/>
      <c r="AD6" s="357"/>
      <c r="AE6" s="4" t="s">
        <v>3</v>
      </c>
      <c r="AF6" s="357"/>
      <c r="AG6" s="357"/>
      <c r="AH6" s="357"/>
      <c r="AI6" s="357"/>
      <c r="AJ6" s="4" t="s">
        <v>3</v>
      </c>
      <c r="AK6" s="357"/>
      <c r="AL6" s="357"/>
      <c r="AM6" s="357"/>
      <c r="AN6" s="358"/>
    </row>
    <row r="7" spans="1:40" ht="18.75" customHeight="1">
      <c r="A7" s="175" t="s">
        <v>0</v>
      </c>
      <c r="B7" s="176"/>
      <c r="C7" s="176"/>
      <c r="D7" s="177"/>
      <c r="E7" s="349" t="str">
        <f>IF(入力!F12="","",入力!F12)</f>
        <v>たにざわ</v>
      </c>
      <c r="F7" s="350"/>
      <c r="G7" s="350"/>
      <c r="H7" s="350"/>
      <c r="I7" s="350"/>
      <c r="J7" s="350"/>
      <c r="K7" s="350" t="str">
        <f>IF(入力!L12="","",入力!L12)</f>
        <v>なおと</v>
      </c>
      <c r="L7" s="350"/>
      <c r="M7" s="350"/>
      <c r="N7" s="350"/>
      <c r="O7" s="350"/>
      <c r="P7" s="351"/>
      <c r="Q7" s="181" t="s">
        <v>0</v>
      </c>
      <c r="R7" s="176"/>
      <c r="S7" s="176"/>
      <c r="T7" s="177"/>
      <c r="U7" s="181" t="str">
        <f>IF(入力!V12="","",入力!V12)</f>
        <v>ときた</v>
      </c>
      <c r="V7" s="176"/>
      <c r="W7" s="176"/>
      <c r="X7" s="176"/>
      <c r="Y7" s="176"/>
      <c r="Z7" s="324"/>
      <c r="AA7" s="305" t="str">
        <f>IF(入力!AB12="","",入力!AB12)</f>
        <v>なおゆき</v>
      </c>
      <c r="AB7" s="176"/>
      <c r="AC7" s="176"/>
      <c r="AD7" s="176"/>
      <c r="AE7" s="176"/>
      <c r="AF7" s="177"/>
      <c r="AG7" s="345" t="s">
        <v>545</v>
      </c>
      <c r="AH7" s="346"/>
      <c r="AI7" s="346"/>
      <c r="AJ7" s="346"/>
      <c r="AK7" s="346"/>
      <c r="AL7" s="346"/>
      <c r="AM7" s="346"/>
      <c r="AN7" s="347"/>
    </row>
    <row r="8" spans="1:40" ht="37.5" customHeight="1" thickBot="1">
      <c r="A8" s="140" t="s">
        <v>6</v>
      </c>
      <c r="B8" s="106"/>
      <c r="C8" s="106"/>
      <c r="D8" s="141"/>
      <c r="E8" s="337" t="str">
        <f>IF(入力!F13="","",入力!F13)</f>
        <v>谷澤</v>
      </c>
      <c r="F8" s="338"/>
      <c r="G8" s="338"/>
      <c r="H8" s="338"/>
      <c r="I8" s="338"/>
      <c r="J8" s="338"/>
      <c r="K8" s="338" t="str">
        <f>IF(入力!L13="","",入力!L13)</f>
        <v>直人</v>
      </c>
      <c r="L8" s="338"/>
      <c r="M8" s="338"/>
      <c r="N8" s="338"/>
      <c r="O8" s="338"/>
      <c r="P8" s="339"/>
      <c r="Q8" s="145" t="s">
        <v>7</v>
      </c>
      <c r="R8" s="146"/>
      <c r="S8" s="146"/>
      <c r="T8" s="147"/>
      <c r="U8" s="340" t="str">
        <f>IF(入力!V13="","",入力!V13)</f>
        <v>時田</v>
      </c>
      <c r="V8" s="341"/>
      <c r="W8" s="341"/>
      <c r="X8" s="341"/>
      <c r="Y8" s="341"/>
      <c r="Z8" s="342"/>
      <c r="AA8" s="343" t="str">
        <f>IF(入力!AB13="","",入力!AB13)</f>
        <v>直之</v>
      </c>
      <c r="AB8" s="341"/>
      <c r="AC8" s="341"/>
      <c r="AD8" s="341"/>
      <c r="AE8" s="341"/>
      <c r="AF8" s="344"/>
      <c r="AG8" s="282" t="str">
        <f>IF(入力!AH13="","",入力!AH13)</f>
        <v>○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48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ちむら</v>
      </c>
      <c r="F9" s="176"/>
      <c r="G9" s="176"/>
      <c r="H9" s="176"/>
      <c r="I9" s="176"/>
      <c r="J9" s="324"/>
      <c r="K9" s="305" t="str">
        <f>IF(入力!L14="","",入力!L14)</f>
        <v>ひかる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こばやし</v>
      </c>
      <c r="V9" s="176"/>
      <c r="W9" s="176"/>
      <c r="X9" s="176"/>
      <c r="Y9" s="176"/>
      <c r="Z9" s="324"/>
      <c r="AA9" s="305" t="str">
        <f>IF(入力!AB14="","",入力!AB14)</f>
        <v>たいち</v>
      </c>
      <c r="AB9" s="176"/>
      <c r="AC9" s="176"/>
      <c r="AD9" s="176"/>
      <c r="AE9" s="176"/>
      <c r="AF9" s="306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12" t="str">
        <f>IF(入力!F15="","",入力!F15)</f>
        <v>千村</v>
      </c>
      <c r="F10" s="308"/>
      <c r="G10" s="308"/>
      <c r="H10" s="308"/>
      <c r="I10" s="308"/>
      <c r="J10" s="313"/>
      <c r="K10" s="307" t="str">
        <f>IF(入力!L15="","",入力!L15)</f>
        <v>光</v>
      </c>
      <c r="L10" s="308"/>
      <c r="M10" s="308"/>
      <c r="N10" s="308"/>
      <c r="O10" s="308"/>
      <c r="P10" s="325"/>
      <c r="Q10" s="120" t="s">
        <v>9</v>
      </c>
      <c r="R10" s="120"/>
      <c r="S10" s="120"/>
      <c r="T10" s="121"/>
      <c r="U10" s="312" t="str">
        <f>IF(入力!V15="","",入力!V15)</f>
        <v>小林</v>
      </c>
      <c r="V10" s="308"/>
      <c r="W10" s="308"/>
      <c r="X10" s="308"/>
      <c r="Y10" s="308"/>
      <c r="Z10" s="313"/>
      <c r="AA10" s="307" t="str">
        <f>IF(入力!AB15="","",入力!AB15)</f>
        <v>泰地</v>
      </c>
      <c r="AB10" s="308"/>
      <c r="AC10" s="308"/>
      <c r="AD10" s="308"/>
      <c r="AE10" s="308"/>
      <c r="AF10" s="309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60" t="s">
        <v>577</v>
      </c>
      <c r="H12" s="360"/>
      <c r="I12" s="360"/>
      <c r="J12" s="360"/>
      <c r="K12" s="360"/>
      <c r="L12" s="360"/>
      <c r="M12" s="360"/>
      <c r="N12" s="360"/>
      <c r="O12" s="360"/>
      <c r="P12" s="360"/>
      <c r="Q12" s="360"/>
      <c r="R12" s="360"/>
      <c r="S12" s="360"/>
      <c r="T12" s="360"/>
      <c r="U12" s="360"/>
      <c r="V12" s="360"/>
      <c r="W12" s="360"/>
      <c r="X12" s="360"/>
      <c r="Y12" s="360"/>
      <c r="Z12" s="360"/>
      <c r="AA12" s="360"/>
      <c r="AB12" s="360"/>
      <c r="AC12" s="360"/>
      <c r="AD12" s="360"/>
      <c r="AE12" s="360"/>
      <c r="AF12" s="360"/>
      <c r="AG12" s="360"/>
      <c r="AH12" s="360"/>
      <c r="AI12" s="360"/>
      <c r="AJ12" s="360"/>
      <c r="AK12" s="360"/>
      <c r="AL12" s="360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10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10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11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11"/>
    </row>
    <row r="15" spans="1:40" ht="18.75" customHeight="1" thickTop="1">
      <c r="A15" s="206">
        <v>1</v>
      </c>
      <c r="B15" s="207"/>
      <c r="C15" s="303">
        <f>IF(入力!D20="","",入力!D20)</f>
        <v>1</v>
      </c>
      <c r="D15" s="303"/>
      <c r="E15" s="314" t="str">
        <f>IF(入力!F20="","",入力!F20)</f>
        <v>こばやし</v>
      </c>
      <c r="F15" s="301"/>
      <c r="G15" s="301"/>
      <c r="H15" s="301"/>
      <c r="I15" s="301"/>
      <c r="J15" s="301" t="str">
        <f>IF(入力!K20="","",入力!K20)</f>
        <v>たいち</v>
      </c>
      <c r="K15" s="301"/>
      <c r="L15" s="301"/>
      <c r="M15" s="301"/>
      <c r="N15" s="302"/>
      <c r="O15" s="303">
        <f>IF(入力!P20="","",入力!P20)</f>
        <v>3</v>
      </c>
      <c r="P15" s="303"/>
      <c r="Q15" s="299">
        <f>IF(入力!R20="","",入力!R20)</f>
        <v>168</v>
      </c>
      <c r="R15" s="300"/>
      <c r="S15" s="299" t="str">
        <f>IF(入力!T20="","",入力!T20)</f>
        <v>○</v>
      </c>
      <c r="T15" s="315"/>
      <c r="U15" s="206">
        <v>7</v>
      </c>
      <c r="V15" s="207"/>
      <c r="W15" s="303">
        <f>IF(入力!X20="","",入力!X20)</f>
        <v>7</v>
      </c>
      <c r="X15" s="303"/>
      <c r="Y15" s="314" t="str">
        <f>IF(入力!Z20="","",入力!Z20)</f>
        <v>いけだ</v>
      </c>
      <c r="Z15" s="301"/>
      <c r="AA15" s="301"/>
      <c r="AB15" s="301"/>
      <c r="AC15" s="301"/>
      <c r="AD15" s="301" t="str">
        <f>IF(入力!AE20="","",入力!AE20)</f>
        <v>けいご</v>
      </c>
      <c r="AE15" s="301"/>
      <c r="AF15" s="301"/>
      <c r="AG15" s="301"/>
      <c r="AH15" s="302"/>
      <c r="AI15" s="303">
        <f>IF(入力!AJ20="","",入力!AJ20)</f>
        <v>3</v>
      </c>
      <c r="AJ15" s="303"/>
      <c r="AK15" s="299">
        <f>IF(入力!AL20="","",入力!AL20)</f>
        <v>166</v>
      </c>
      <c r="AL15" s="300"/>
      <c r="AM15" s="299" t="str">
        <f>IF(入力!AN20="","",入力!AN20)</f>
        <v>○</v>
      </c>
      <c r="AN15" s="315"/>
    </row>
    <row r="16" spans="1:40" ht="37.5" customHeight="1">
      <c r="A16" s="208"/>
      <c r="B16" s="209"/>
      <c r="C16" s="304"/>
      <c r="D16" s="304"/>
      <c r="E16" s="317" t="str">
        <f>IF(入力!F21="","",入力!F21)</f>
        <v>小林</v>
      </c>
      <c r="F16" s="318"/>
      <c r="G16" s="318"/>
      <c r="H16" s="318"/>
      <c r="I16" s="318"/>
      <c r="J16" s="318" t="str">
        <f>IF(入力!K21="","",入力!K21)</f>
        <v>泰地</v>
      </c>
      <c r="K16" s="318"/>
      <c r="L16" s="318"/>
      <c r="M16" s="318"/>
      <c r="N16" s="319"/>
      <c r="O16" s="304"/>
      <c r="P16" s="304"/>
      <c r="Q16" s="105"/>
      <c r="R16" s="141"/>
      <c r="S16" s="105"/>
      <c r="T16" s="316"/>
      <c r="U16" s="208"/>
      <c r="V16" s="209"/>
      <c r="W16" s="304"/>
      <c r="X16" s="304"/>
      <c r="Y16" s="317" t="str">
        <f>IF(入力!Z21="","",入力!Z21)</f>
        <v>池田</v>
      </c>
      <c r="Z16" s="318"/>
      <c r="AA16" s="318"/>
      <c r="AB16" s="318"/>
      <c r="AC16" s="318"/>
      <c r="AD16" s="318" t="str">
        <f>IF(入力!AE21="","",入力!AE21)</f>
        <v>圭吾</v>
      </c>
      <c r="AE16" s="318"/>
      <c r="AF16" s="318"/>
      <c r="AG16" s="318"/>
      <c r="AH16" s="319"/>
      <c r="AI16" s="304"/>
      <c r="AJ16" s="304"/>
      <c r="AK16" s="105"/>
      <c r="AL16" s="141"/>
      <c r="AM16" s="105"/>
      <c r="AN16" s="316"/>
    </row>
    <row r="17" spans="1:40" ht="18.75" customHeight="1">
      <c r="A17" s="218">
        <v>2</v>
      </c>
      <c r="B17" s="219"/>
      <c r="C17" s="283">
        <f>IF(入力!D22="","",入力!D22)</f>
        <v>2</v>
      </c>
      <c r="D17" s="283"/>
      <c r="E17" s="286" t="str">
        <f>IF(入力!F22="","",入力!F22)</f>
        <v>ときた</v>
      </c>
      <c r="F17" s="287"/>
      <c r="G17" s="287"/>
      <c r="H17" s="287"/>
      <c r="I17" s="287"/>
      <c r="J17" s="287" t="str">
        <f>IF(入力!K22="","",入力!K22)</f>
        <v>たくや</v>
      </c>
      <c r="K17" s="287"/>
      <c r="L17" s="287"/>
      <c r="M17" s="287"/>
      <c r="N17" s="288"/>
      <c r="O17" s="283">
        <f>IF(入力!P22="","",入力!P22)</f>
        <v>3</v>
      </c>
      <c r="P17" s="283"/>
      <c r="Q17" s="281">
        <f>IF(入力!R22="","",入力!R22)</f>
        <v>173</v>
      </c>
      <c r="R17" s="118"/>
      <c r="S17" s="289" t="str">
        <f>IF(入力!T22="","",入力!T22)</f>
        <v>○</v>
      </c>
      <c r="T17" s="290"/>
      <c r="U17" s="218">
        <v>8</v>
      </c>
      <c r="V17" s="219"/>
      <c r="W17" s="283">
        <f>IF(入力!X22="","",入力!X22)</f>
        <v>8</v>
      </c>
      <c r="X17" s="283"/>
      <c r="Y17" s="286" t="str">
        <f>IF(入力!Z22="","",入力!Z22)</f>
        <v>たかはし</v>
      </c>
      <c r="Z17" s="287"/>
      <c r="AA17" s="287"/>
      <c r="AB17" s="287"/>
      <c r="AC17" s="287"/>
      <c r="AD17" s="287" t="str">
        <f>IF(入力!AE22="","",入力!AE22)</f>
        <v>ゆうき</v>
      </c>
      <c r="AE17" s="287"/>
      <c r="AF17" s="287"/>
      <c r="AG17" s="287"/>
      <c r="AH17" s="288"/>
      <c r="AI17" s="283">
        <f>IF(入力!AJ22="","",入力!AJ22)</f>
        <v>3</v>
      </c>
      <c r="AJ17" s="283"/>
      <c r="AK17" s="281">
        <f>IF(入力!AL22="","",入力!AL22)</f>
        <v>165</v>
      </c>
      <c r="AL17" s="118"/>
      <c r="AM17" s="289" t="str">
        <f>IF(入力!AN22="","",入力!AN22)</f>
        <v>○</v>
      </c>
      <c r="AN17" s="290"/>
    </row>
    <row r="18" spans="1:40" ht="37.5" customHeight="1">
      <c r="A18" s="220"/>
      <c r="B18" s="221"/>
      <c r="C18" s="284"/>
      <c r="D18" s="284"/>
      <c r="E18" s="279" t="str">
        <f>IF(入力!F23="","",入力!F23)</f>
        <v>時田</v>
      </c>
      <c r="F18" s="280"/>
      <c r="G18" s="280"/>
      <c r="H18" s="280"/>
      <c r="I18" s="280"/>
      <c r="J18" s="280" t="str">
        <f>IF(入力!K23="","",入力!K23)</f>
        <v>拓哉</v>
      </c>
      <c r="K18" s="280"/>
      <c r="L18" s="280"/>
      <c r="M18" s="280"/>
      <c r="N18" s="285"/>
      <c r="O18" s="284"/>
      <c r="P18" s="284"/>
      <c r="Q18" s="105"/>
      <c r="R18" s="141"/>
      <c r="S18" s="295"/>
      <c r="T18" s="296"/>
      <c r="U18" s="220"/>
      <c r="V18" s="221"/>
      <c r="W18" s="284"/>
      <c r="X18" s="284"/>
      <c r="Y18" s="279" t="str">
        <f>IF(入力!Z23="","",入力!Z23)</f>
        <v>髙橋</v>
      </c>
      <c r="Z18" s="280"/>
      <c r="AA18" s="280"/>
      <c r="AB18" s="280"/>
      <c r="AC18" s="280"/>
      <c r="AD18" s="280" t="str">
        <f>IF(入力!AE23="","",入力!AE23)</f>
        <v>佑季</v>
      </c>
      <c r="AE18" s="280"/>
      <c r="AF18" s="280"/>
      <c r="AG18" s="280"/>
      <c r="AH18" s="285"/>
      <c r="AI18" s="284"/>
      <c r="AJ18" s="284"/>
      <c r="AK18" s="105"/>
      <c r="AL18" s="141"/>
      <c r="AM18" s="295"/>
      <c r="AN18" s="296"/>
    </row>
    <row r="19" spans="1:40" ht="18.75" customHeight="1">
      <c r="A19" s="208">
        <v>3</v>
      </c>
      <c r="B19" s="209"/>
      <c r="C19" s="283">
        <f>IF(入力!D24="","",入力!D24)</f>
        <v>3</v>
      </c>
      <c r="D19" s="283"/>
      <c r="E19" s="286" t="str">
        <f>IF(入力!F24="","",入力!F24)</f>
        <v>もりや</v>
      </c>
      <c r="F19" s="287"/>
      <c r="G19" s="287"/>
      <c r="H19" s="287"/>
      <c r="I19" s="287"/>
      <c r="J19" s="287" t="str">
        <f>IF(入力!K24="","",入力!K24)</f>
        <v>しょうた</v>
      </c>
      <c r="K19" s="287"/>
      <c r="L19" s="287"/>
      <c r="M19" s="287"/>
      <c r="N19" s="288"/>
      <c r="O19" s="283">
        <f>IF(入力!P24="","",入力!P24)</f>
        <v>3</v>
      </c>
      <c r="P19" s="283"/>
      <c r="Q19" s="281">
        <f>IF(入力!R24="","",入力!R24)</f>
        <v>171</v>
      </c>
      <c r="R19" s="118"/>
      <c r="S19" s="289" t="str">
        <f>IF(入力!T24="","",入力!T24)</f>
        <v>○</v>
      </c>
      <c r="T19" s="290"/>
      <c r="U19" s="208">
        <v>9</v>
      </c>
      <c r="V19" s="209"/>
      <c r="W19" s="283">
        <f>IF(入力!X24="","",入力!X24)</f>
        <v>9</v>
      </c>
      <c r="X19" s="283"/>
      <c r="Y19" s="286" t="str">
        <f>IF(入力!Z24="","",入力!Z24)</f>
        <v>みなみ</v>
      </c>
      <c r="Z19" s="287"/>
      <c r="AA19" s="287"/>
      <c r="AB19" s="287"/>
      <c r="AC19" s="287"/>
      <c r="AD19" s="287" t="str">
        <f>IF(入力!AE24="","",入力!AE24)</f>
        <v>のあ</v>
      </c>
      <c r="AE19" s="287"/>
      <c r="AF19" s="287"/>
      <c r="AG19" s="287"/>
      <c r="AH19" s="288"/>
      <c r="AI19" s="283">
        <f>IF(入力!AJ24="","",入力!AJ24)</f>
        <v>3</v>
      </c>
      <c r="AJ19" s="283"/>
      <c r="AK19" s="281">
        <f>IF(入力!AL24="","",入力!AL24)</f>
        <v>162</v>
      </c>
      <c r="AL19" s="118"/>
      <c r="AM19" s="289" t="str">
        <f>IF(入力!AN24="","",入力!AN24)</f>
        <v>○</v>
      </c>
      <c r="AN19" s="290"/>
    </row>
    <row r="20" spans="1:40" ht="37.5" customHeight="1">
      <c r="A20" s="208"/>
      <c r="B20" s="209"/>
      <c r="C20" s="284"/>
      <c r="D20" s="284"/>
      <c r="E20" s="279" t="str">
        <f>IF(入力!F25="","",入力!F25)</f>
        <v>森屋</v>
      </c>
      <c r="F20" s="280"/>
      <c r="G20" s="280"/>
      <c r="H20" s="280"/>
      <c r="I20" s="280"/>
      <c r="J20" s="280" t="str">
        <f>IF(入力!K25="","",入力!K25)</f>
        <v>翔大</v>
      </c>
      <c r="K20" s="280"/>
      <c r="L20" s="280"/>
      <c r="M20" s="280"/>
      <c r="N20" s="285"/>
      <c r="O20" s="284"/>
      <c r="P20" s="284"/>
      <c r="Q20" s="105"/>
      <c r="R20" s="141"/>
      <c r="S20" s="295"/>
      <c r="T20" s="296"/>
      <c r="U20" s="208"/>
      <c r="V20" s="209"/>
      <c r="W20" s="284"/>
      <c r="X20" s="284"/>
      <c r="Y20" s="279" t="str">
        <f>IF(入力!Z25="","",入力!Z25)</f>
        <v>南</v>
      </c>
      <c r="Z20" s="280"/>
      <c r="AA20" s="280"/>
      <c r="AB20" s="280"/>
      <c r="AC20" s="280"/>
      <c r="AD20" s="280" t="str">
        <f>IF(入力!AE25="","",入力!AE25)</f>
        <v>乃有</v>
      </c>
      <c r="AE20" s="280"/>
      <c r="AF20" s="280"/>
      <c r="AG20" s="280"/>
      <c r="AH20" s="285"/>
      <c r="AI20" s="284"/>
      <c r="AJ20" s="284"/>
      <c r="AK20" s="105"/>
      <c r="AL20" s="141"/>
      <c r="AM20" s="295"/>
      <c r="AN20" s="296"/>
    </row>
    <row r="21" spans="1:40" ht="18.75" customHeight="1">
      <c r="A21" s="218">
        <v>4</v>
      </c>
      <c r="B21" s="219"/>
      <c r="C21" s="283">
        <f>IF(入力!D26="","",入力!D26)</f>
        <v>4</v>
      </c>
      <c r="D21" s="283"/>
      <c r="E21" s="286" t="str">
        <f>IF(入力!F26="","",入力!F26)</f>
        <v>とみなが</v>
      </c>
      <c r="F21" s="287"/>
      <c r="G21" s="287"/>
      <c r="H21" s="287"/>
      <c r="I21" s="287"/>
      <c r="J21" s="287" t="str">
        <f>IF(入力!K26="","",入力!K26)</f>
        <v>ゆうた</v>
      </c>
      <c r="K21" s="287"/>
      <c r="L21" s="287"/>
      <c r="M21" s="287"/>
      <c r="N21" s="288"/>
      <c r="O21" s="283">
        <f>IF(入力!P26="","",入力!P26)</f>
        <v>3</v>
      </c>
      <c r="P21" s="283"/>
      <c r="Q21" s="281">
        <f>IF(入力!R26="","",入力!R26)</f>
        <v>170</v>
      </c>
      <c r="R21" s="118"/>
      <c r="S21" s="289" t="str">
        <f>IF(入力!T26="","",入力!T26)</f>
        <v>○</v>
      </c>
      <c r="T21" s="290"/>
      <c r="U21" s="218">
        <v>10</v>
      </c>
      <c r="V21" s="219"/>
      <c r="W21" s="283">
        <f>IF(入力!X26="","",入力!X26)</f>
        <v>10</v>
      </c>
      <c r="X21" s="283"/>
      <c r="Y21" s="286" t="str">
        <f>IF(入力!Z26="","",入力!Z26)</f>
        <v>かれざき</v>
      </c>
      <c r="Z21" s="287"/>
      <c r="AA21" s="287"/>
      <c r="AB21" s="287"/>
      <c r="AC21" s="287"/>
      <c r="AD21" s="287" t="str">
        <f>IF(入力!AE26="","",入力!AE26)</f>
        <v>たいき</v>
      </c>
      <c r="AE21" s="287"/>
      <c r="AF21" s="287"/>
      <c r="AG21" s="287"/>
      <c r="AH21" s="288"/>
      <c r="AI21" s="283">
        <f>IF(入力!AJ26="","",入力!AJ26)</f>
        <v>3</v>
      </c>
      <c r="AJ21" s="283"/>
      <c r="AK21" s="281">
        <f>IF(入力!AL26="","",入力!AL26)</f>
        <v>171</v>
      </c>
      <c r="AL21" s="118"/>
      <c r="AM21" s="289" t="str">
        <f>IF(入力!AN26="","",入力!AN26)</f>
        <v>○</v>
      </c>
      <c r="AN21" s="290"/>
    </row>
    <row r="22" spans="1:40" ht="37.5" customHeight="1">
      <c r="A22" s="220"/>
      <c r="B22" s="221"/>
      <c r="C22" s="284"/>
      <c r="D22" s="284"/>
      <c r="E22" s="279" t="str">
        <f>IF(入力!F27="","",入力!F27)</f>
        <v>富永</v>
      </c>
      <c r="F22" s="280"/>
      <c r="G22" s="280"/>
      <c r="H22" s="280"/>
      <c r="I22" s="280"/>
      <c r="J22" s="280" t="str">
        <f>IF(入力!K27="","",入力!K27)</f>
        <v>祐太</v>
      </c>
      <c r="K22" s="280"/>
      <c r="L22" s="280"/>
      <c r="M22" s="280"/>
      <c r="N22" s="285"/>
      <c r="O22" s="284"/>
      <c r="P22" s="284"/>
      <c r="Q22" s="105"/>
      <c r="R22" s="141"/>
      <c r="S22" s="295"/>
      <c r="T22" s="296"/>
      <c r="U22" s="220"/>
      <c r="V22" s="221"/>
      <c r="W22" s="284"/>
      <c r="X22" s="284"/>
      <c r="Y22" s="279" t="str">
        <f>IF(入力!Z27="","",入力!Z27)</f>
        <v>鰈崎</v>
      </c>
      <c r="Z22" s="280"/>
      <c r="AA22" s="280"/>
      <c r="AB22" s="280"/>
      <c r="AC22" s="280"/>
      <c r="AD22" s="280" t="str">
        <f>IF(入力!AE27="","",入力!AE27)</f>
        <v>太貴</v>
      </c>
      <c r="AE22" s="280"/>
      <c r="AF22" s="280"/>
      <c r="AG22" s="280"/>
      <c r="AH22" s="285"/>
      <c r="AI22" s="284"/>
      <c r="AJ22" s="284"/>
      <c r="AK22" s="105"/>
      <c r="AL22" s="141"/>
      <c r="AM22" s="295"/>
      <c r="AN22" s="296"/>
    </row>
    <row r="23" spans="1:40" ht="18.75" customHeight="1">
      <c r="A23" s="208">
        <v>5</v>
      </c>
      <c r="B23" s="209"/>
      <c r="C23" s="283">
        <f>IF(入力!D28="","",入力!D28)</f>
        <v>5</v>
      </c>
      <c r="D23" s="283"/>
      <c r="E23" s="286" t="str">
        <f>IF(入力!F28="","",入力!F28)</f>
        <v>もりや</v>
      </c>
      <c r="F23" s="287"/>
      <c r="G23" s="287"/>
      <c r="H23" s="287"/>
      <c r="I23" s="287"/>
      <c r="J23" s="287" t="str">
        <f>IF(入力!K28="","",入力!K28)</f>
        <v>しんのすけ</v>
      </c>
      <c r="K23" s="287"/>
      <c r="L23" s="287"/>
      <c r="M23" s="287"/>
      <c r="N23" s="288"/>
      <c r="O23" s="283">
        <f>IF(入力!P28="","",入力!P28)</f>
        <v>3</v>
      </c>
      <c r="P23" s="283"/>
      <c r="Q23" s="281">
        <f>IF(入力!R28="","",入力!R28)</f>
        <v>168</v>
      </c>
      <c r="R23" s="118"/>
      <c r="S23" s="289" t="str">
        <f>IF(入力!T28="","",入力!T28)</f>
        <v>○</v>
      </c>
      <c r="T23" s="290"/>
      <c r="U23" s="237">
        <v>11</v>
      </c>
      <c r="V23" s="238"/>
      <c r="W23" s="283">
        <f>IF(入力!X28="","",入力!X28)</f>
        <v>11</v>
      </c>
      <c r="X23" s="283"/>
      <c r="Y23" s="286" t="str">
        <f>IF(入力!Z28="","",入力!Z28)</f>
        <v>いわさわ</v>
      </c>
      <c r="Z23" s="287"/>
      <c r="AA23" s="287"/>
      <c r="AB23" s="287"/>
      <c r="AC23" s="287"/>
      <c r="AD23" s="287" t="str">
        <f>IF(入力!AE28="","",入力!AE28)</f>
        <v>りょうすけ</v>
      </c>
      <c r="AE23" s="287"/>
      <c r="AF23" s="287"/>
      <c r="AG23" s="287"/>
      <c r="AH23" s="288"/>
      <c r="AI23" s="283">
        <f>IF(入力!AJ28="","",入力!AJ28)</f>
        <v>3</v>
      </c>
      <c r="AJ23" s="283"/>
      <c r="AK23" s="281">
        <f>IF(入力!AL28="","",入力!AL28)</f>
        <v>160</v>
      </c>
      <c r="AL23" s="118"/>
      <c r="AM23" s="289" t="str">
        <f>IF(入力!AN28="","",入力!AN28)</f>
        <v>○</v>
      </c>
      <c r="AN23" s="290"/>
    </row>
    <row r="24" spans="1:40" ht="37.5" customHeight="1">
      <c r="A24" s="208"/>
      <c r="B24" s="209"/>
      <c r="C24" s="284"/>
      <c r="D24" s="284"/>
      <c r="E24" s="279" t="str">
        <f>IF(入力!F29="","",入力!F29)</f>
        <v>守屋</v>
      </c>
      <c r="F24" s="280"/>
      <c r="G24" s="280"/>
      <c r="H24" s="280"/>
      <c r="I24" s="280"/>
      <c r="J24" s="280" t="str">
        <f>IF(入力!K29="","",入力!K29)</f>
        <v>進之介</v>
      </c>
      <c r="K24" s="280"/>
      <c r="L24" s="280"/>
      <c r="M24" s="280"/>
      <c r="N24" s="285"/>
      <c r="O24" s="284"/>
      <c r="P24" s="284"/>
      <c r="Q24" s="105"/>
      <c r="R24" s="141"/>
      <c r="S24" s="295"/>
      <c r="T24" s="296"/>
      <c r="U24" s="237"/>
      <c r="V24" s="238"/>
      <c r="W24" s="284"/>
      <c r="X24" s="284"/>
      <c r="Y24" s="279" t="str">
        <f>IF(入力!Z29="","",入力!Z29)</f>
        <v>岩澤</v>
      </c>
      <c r="Z24" s="280"/>
      <c r="AA24" s="280"/>
      <c r="AB24" s="280"/>
      <c r="AC24" s="280"/>
      <c r="AD24" s="280" t="str">
        <f>IF(入力!AE29="","",入力!AE29)</f>
        <v>凌輔</v>
      </c>
      <c r="AE24" s="280"/>
      <c r="AF24" s="280"/>
      <c r="AG24" s="280"/>
      <c r="AH24" s="285"/>
      <c r="AI24" s="284"/>
      <c r="AJ24" s="284"/>
      <c r="AK24" s="105"/>
      <c r="AL24" s="141"/>
      <c r="AM24" s="295"/>
      <c r="AN24" s="296"/>
    </row>
    <row r="25" spans="1:40" ht="18.75" customHeight="1">
      <c r="A25" s="218">
        <v>6</v>
      </c>
      <c r="B25" s="219"/>
      <c r="C25" s="283">
        <f>IF(入力!D30="","",入力!D30)</f>
        <v>6</v>
      </c>
      <c r="D25" s="283"/>
      <c r="E25" s="286" t="str">
        <f>IF(入力!F30="","",入力!F30)</f>
        <v>のむら</v>
      </c>
      <c r="F25" s="287"/>
      <c r="G25" s="287"/>
      <c r="H25" s="287"/>
      <c r="I25" s="287"/>
      <c r="J25" s="287" t="str">
        <f>IF(入力!K30="","",入力!K30)</f>
        <v>りゅうき</v>
      </c>
      <c r="K25" s="287"/>
      <c r="L25" s="287"/>
      <c r="M25" s="287"/>
      <c r="N25" s="288"/>
      <c r="O25" s="283">
        <f>IF(入力!P30="","",入力!P30)</f>
        <v>3</v>
      </c>
      <c r="P25" s="283"/>
      <c r="Q25" s="281">
        <f>IF(入力!R30="","",入力!R30)</f>
        <v>167</v>
      </c>
      <c r="R25" s="118"/>
      <c r="S25" s="289" t="str">
        <f>IF(入力!T30="","",入力!T30)</f>
        <v>○</v>
      </c>
      <c r="T25" s="290"/>
      <c r="U25" s="237">
        <v>12</v>
      </c>
      <c r="V25" s="238"/>
      <c r="W25" s="283">
        <f>IF(入力!X30="","",入力!X30)</f>
        <v>12</v>
      </c>
      <c r="X25" s="283"/>
      <c r="Y25" s="286" t="str">
        <f>IF(入力!Z30="","",入力!Z30)</f>
        <v>ねこみや</v>
      </c>
      <c r="Z25" s="287"/>
      <c r="AA25" s="287"/>
      <c r="AB25" s="287"/>
      <c r="AC25" s="287"/>
      <c r="AD25" s="287" t="str">
        <f>IF(入力!AE30="","",入力!AE30)</f>
        <v>けんた</v>
      </c>
      <c r="AE25" s="287"/>
      <c r="AF25" s="287"/>
      <c r="AG25" s="287"/>
      <c r="AH25" s="288"/>
      <c r="AI25" s="283">
        <f>IF(入力!AJ30="","",入力!AJ30)</f>
        <v>3</v>
      </c>
      <c r="AJ25" s="283"/>
      <c r="AK25" s="281">
        <f>IF(入力!AL30="","",入力!AL30)</f>
        <v>157</v>
      </c>
      <c r="AL25" s="118"/>
      <c r="AM25" s="289" t="str">
        <f>IF(入力!AN30="","",入力!AN30)</f>
        <v>○</v>
      </c>
      <c r="AN25" s="290"/>
    </row>
    <row r="26" spans="1:40" ht="37.5" customHeight="1" thickBot="1">
      <c r="A26" s="239"/>
      <c r="B26" s="240"/>
      <c r="C26" s="298"/>
      <c r="D26" s="298"/>
      <c r="E26" s="297" t="str">
        <f>IF(入力!F31="","",入力!F31)</f>
        <v>野村</v>
      </c>
      <c r="F26" s="293"/>
      <c r="G26" s="293"/>
      <c r="H26" s="293"/>
      <c r="I26" s="293"/>
      <c r="J26" s="293" t="str">
        <f>IF(入力!K31="","",入力!K31)</f>
        <v>龍希</v>
      </c>
      <c r="K26" s="293"/>
      <c r="L26" s="293"/>
      <c r="M26" s="293"/>
      <c r="N26" s="294"/>
      <c r="O26" s="298"/>
      <c r="P26" s="298"/>
      <c r="Q26" s="282"/>
      <c r="R26" s="121"/>
      <c r="S26" s="291"/>
      <c r="T26" s="292"/>
      <c r="U26" s="247"/>
      <c r="V26" s="248"/>
      <c r="W26" s="298"/>
      <c r="X26" s="298"/>
      <c r="Y26" s="297" t="str">
        <f>IF(入力!Z31="","",入力!Z31)</f>
        <v>猫宮</v>
      </c>
      <c r="Z26" s="293"/>
      <c r="AA26" s="293"/>
      <c r="AB26" s="293"/>
      <c r="AC26" s="293"/>
      <c r="AD26" s="293" t="str">
        <f>IF(入力!AE31="","",入力!AE31)</f>
        <v>健大</v>
      </c>
      <c r="AE26" s="293"/>
      <c r="AF26" s="293"/>
      <c r="AG26" s="293"/>
      <c r="AH26" s="294"/>
      <c r="AI26" s="298"/>
      <c r="AJ26" s="298"/>
      <c r="AK26" s="282"/>
      <c r="AL26" s="121"/>
      <c r="AM26" s="291"/>
      <c r="AN26" s="292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61" t="s">
        <v>606</v>
      </c>
      <c r="B1" s="361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61"/>
      <c r="B2" s="361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62" t="s">
        <v>613</v>
      </c>
      <c r="B4" s="363"/>
      <c r="C4" s="363"/>
      <c r="D4" s="363"/>
      <c r="E4" s="363"/>
      <c r="F4" s="363"/>
      <c r="G4" s="364"/>
      <c r="H4" s="55" t="s">
        <v>614</v>
      </c>
      <c r="I4" s="55" t="s">
        <v>615</v>
      </c>
      <c r="J4" s="368" t="s">
        <v>616</v>
      </c>
      <c r="K4" s="363"/>
      <c r="L4" s="363"/>
      <c r="M4" s="363"/>
      <c r="N4" s="363"/>
      <c r="O4" s="363"/>
      <c r="P4" s="363"/>
      <c r="Q4" s="364"/>
    </row>
    <row r="5" spans="1:41" ht="72" customHeight="1" thickBot="1">
      <c r="A5" s="365" t="str">
        <f>入力!$B$1</f>
        <v>平成２９（２０１７）年度
神奈川県中学校バレーボール選手権大会　参加申込書</v>
      </c>
      <c r="B5" s="366"/>
      <c r="C5" s="366"/>
      <c r="D5" s="366"/>
      <c r="E5" s="366"/>
      <c r="F5" s="366"/>
      <c r="G5" s="367"/>
      <c r="H5" s="42"/>
      <c r="I5" s="42">
        <f>IF(入力!AH15="","",入力!AH15)</f>
        <v>28</v>
      </c>
      <c r="J5" s="369"/>
      <c r="K5" s="370"/>
      <c r="L5" s="370"/>
      <c r="M5" s="370"/>
      <c r="N5" s="370"/>
      <c r="O5" s="370"/>
      <c r="P5" s="370"/>
      <c r="Q5" s="371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1188</v>
      </c>
      <c r="B7" s="46" t="str">
        <f>入力!$F$3</f>
        <v>横浜市立茅ケ崎中学校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224</v>
      </c>
      <c r="G7" s="57" t="str">
        <f>IF(入力!$I$6="","",入力!$I$6)</f>
        <v>0037</v>
      </c>
      <c r="H7" s="46"/>
      <c r="I7" s="46" t="str">
        <f>IF(入力!$L$5="","",入力!$L$5)</f>
        <v>横浜市都筑区茅ケ崎南1-10-1</v>
      </c>
      <c r="J7" s="46"/>
      <c r="K7" s="57" t="str">
        <f>IF(入力!$AB$4="","",入力!$AB$4)</f>
        <v>045</v>
      </c>
      <c r="L7" s="57" t="str">
        <f>IF(入力!$AG$4="","",入力!$AG$4)</f>
        <v>941</v>
      </c>
      <c r="M7" s="57" t="str">
        <f>IF(入力!$AL$4="","",入力!$AL$4)</f>
        <v>0601</v>
      </c>
      <c r="N7" s="57" t="str">
        <f>IF(入力!$AB$6="","",入力!$AB$6)</f>
        <v>045</v>
      </c>
      <c r="O7" s="57" t="str">
        <f>IF(入力!$AG$6="","",入力!$AG$6)</f>
        <v>942</v>
      </c>
      <c r="P7" s="57" t="str">
        <f>IF(入力!$AL$6="","",入力!$AL$6)</f>
        <v>9216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谷澤</v>
      </c>
      <c r="D16" s="46" t="str">
        <f>IF(入力!$L$13="","",入力!$L$13)</f>
        <v>直人</v>
      </c>
      <c r="E16" s="46" t="str">
        <f>IF(入力!$F$12="","",入力!$F$12)</f>
        <v>たにざわ</v>
      </c>
      <c r="F16" s="46" t="str">
        <f>IF(入力!$L$12="","",入力!$L$12)</f>
        <v>なおと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時田</v>
      </c>
      <c r="D17" s="46" t="str">
        <f>IF(入力!$AB$13="","",入力!$AB$13)</f>
        <v>直之</v>
      </c>
      <c r="E17" s="46" t="str">
        <f>IF(入力!$V$12="","",入力!$V$12)</f>
        <v>ときた</v>
      </c>
      <c r="F17" s="46" t="str">
        <f>IF(入力!$AB$12="","",入力!$AB$12)</f>
        <v>なおゆき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千村</v>
      </c>
      <c r="D20" s="46" t="str">
        <f>IF(入力!$L$15="","",入力!$L$15)</f>
        <v>光</v>
      </c>
      <c r="E20" s="46" t="str">
        <f>IF(入力!$F$14="","",入力!$F$14)</f>
        <v>ちむら</v>
      </c>
      <c r="F20" s="46" t="str">
        <f>IF(入力!$L$14="","",入力!$L$14)</f>
        <v>ひかる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小林</v>
      </c>
      <c r="D24" s="46" t="str">
        <f>IF(入力!$AB$15="","",入力!$AB$15)</f>
        <v>泰地</v>
      </c>
      <c r="E24" s="46" t="str">
        <f>IF(入力!$V$14="","",入力!$V$14)</f>
        <v>こばやし</v>
      </c>
      <c r="F24" s="46" t="str">
        <f>IF(入力!$AB$14="","",入力!$AB$14)</f>
        <v>たいち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小林</v>
      </c>
      <c r="D53" s="46" t="str">
        <f>IF(入力!K21="","",入力!K21)</f>
        <v>泰地</v>
      </c>
      <c r="E53" s="46" t="str">
        <f>IF(入力!F20="","",入力!F20)</f>
        <v>こばやし</v>
      </c>
      <c r="F53" s="46" t="str">
        <f>IF(入力!K20="","",入力!K20)</f>
        <v>たいち</v>
      </c>
      <c r="G53" s="46"/>
      <c r="H53" s="46"/>
      <c r="I53" s="46">
        <f>IF(入力!P20="","",入力!P20)</f>
        <v>3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時田</v>
      </c>
      <c r="D54" s="46" t="str">
        <f>IF(入力!K23="","",入力!K23)</f>
        <v>拓哉</v>
      </c>
      <c r="E54" s="46" t="str">
        <f>IF(入力!F22="","",入力!F22)</f>
        <v>ときた</v>
      </c>
      <c r="F54" s="46" t="str">
        <f>IF(入力!K22="","",入力!K22)</f>
        <v>たくや</v>
      </c>
      <c r="G54" s="46"/>
      <c r="H54" s="46"/>
      <c r="I54" s="46">
        <f>IF(入力!P22="","",入力!P22)</f>
        <v>3</v>
      </c>
      <c r="J54" s="46">
        <f>IF(入力!R22="","",入力!R22)</f>
        <v>173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森屋</v>
      </c>
      <c r="D55" s="46" t="str">
        <f>IF(入力!K25="","",入力!K25)</f>
        <v>翔大</v>
      </c>
      <c r="E55" s="46" t="str">
        <f>IF(入力!F24="","",入力!F24)</f>
        <v>もりや</v>
      </c>
      <c r="F55" s="46" t="str">
        <f>IF(入力!K24="","",入力!K24)</f>
        <v>しょうた</v>
      </c>
      <c r="G55" s="46"/>
      <c r="H55" s="46"/>
      <c r="I55" s="46">
        <f>IF(入力!P24="","",入力!P24)</f>
        <v>3</v>
      </c>
      <c r="J55" s="46">
        <f>IF(入力!R24="","",入力!R24)</f>
        <v>171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富永</v>
      </c>
      <c r="D56" s="46" t="str">
        <f>IF(入力!K27="","",入力!K27)</f>
        <v>祐太</v>
      </c>
      <c r="E56" s="46" t="str">
        <f>IF(入力!F26="","",入力!F26)</f>
        <v>とみなが</v>
      </c>
      <c r="F56" s="46" t="str">
        <f>IF(入力!K26="","",入力!K26)</f>
        <v>ゆうた</v>
      </c>
      <c r="G56" s="46"/>
      <c r="H56" s="46"/>
      <c r="I56" s="46">
        <f>IF(入力!P26="","",入力!P26)</f>
        <v>3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守屋</v>
      </c>
      <c r="D57" s="46" t="str">
        <f>IF(入力!K29="","",入力!K29)</f>
        <v>進之介</v>
      </c>
      <c r="E57" s="46" t="str">
        <f>IF(入力!F28="","",入力!F28)</f>
        <v>もりや</v>
      </c>
      <c r="F57" s="46" t="str">
        <f>IF(入力!K28="","",入力!K28)</f>
        <v>しんのすけ</v>
      </c>
      <c r="G57" s="46"/>
      <c r="H57" s="46"/>
      <c r="I57" s="46">
        <f>IF(入力!P28="","",入力!P28)</f>
        <v>3</v>
      </c>
      <c r="J57" s="46">
        <f>IF(入力!R28="","",入力!R28)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富永</v>
      </c>
      <c r="D58" s="46" t="str">
        <f>IF(入力!K27="","",入力!K27)</f>
        <v>祐太</v>
      </c>
      <c r="E58" s="46" t="str">
        <f>IF(入力!F30="","",入力!F30)</f>
        <v>のむら</v>
      </c>
      <c r="F58" s="46" t="str">
        <f>IF(入力!K30="","",入力!K30)</f>
        <v>りゅうき</v>
      </c>
      <c r="G58" s="46"/>
      <c r="H58" s="46"/>
      <c r="I58" s="46">
        <f>IF(入力!P30="","",入力!P30)</f>
        <v>3</v>
      </c>
      <c r="J58" s="46">
        <f>IF(入力!R30="","",入力!R30)</f>
        <v>167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池田</v>
      </c>
      <c r="D59" s="46" t="str">
        <f>IF(入力!AE21="","",入力!AE21)</f>
        <v>圭吾</v>
      </c>
      <c r="E59" s="46" t="str">
        <f>IF(入力!Z20="","",入力!Z20)</f>
        <v>いけだ</v>
      </c>
      <c r="F59" s="46" t="str">
        <f>IF(入力!AE20="","",入力!AE20)</f>
        <v>けいご</v>
      </c>
      <c r="G59" s="46"/>
      <c r="H59" s="46"/>
      <c r="I59" s="46">
        <f>IF(入力!AJ20="","",入力!AJ20)</f>
        <v>3</v>
      </c>
      <c r="J59" s="46">
        <f>IF(入力!AL20="","",入力!AL20)</f>
        <v>166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髙橋</v>
      </c>
      <c r="D60" s="46" t="str">
        <f>IF(入力!AE23="","",入力!AE23)</f>
        <v>佑季</v>
      </c>
      <c r="E60" s="46" t="str">
        <f>IF(入力!Z22="","",入力!Z22)</f>
        <v>たかはし</v>
      </c>
      <c r="F60" s="46" t="str">
        <f>IF(入力!AE22="","",入力!AE22)</f>
        <v>ゆうき</v>
      </c>
      <c r="G60" s="46"/>
      <c r="H60" s="46"/>
      <c r="I60" s="46">
        <f>IF(入力!AJ22="","",入力!AJ22)</f>
        <v>3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南</v>
      </c>
      <c r="D61" s="46" t="str">
        <f>IF(入力!AE25="","",入力!AE25)</f>
        <v>乃有</v>
      </c>
      <c r="E61" s="46" t="str">
        <f>IF(入力!Z24="","",入力!Z24)</f>
        <v>みなみ</v>
      </c>
      <c r="F61" s="46" t="str">
        <f>IF(入力!AE24="","",入力!AE24)</f>
        <v>のあ</v>
      </c>
      <c r="G61" s="46"/>
      <c r="H61" s="46"/>
      <c r="I61" s="46">
        <f>IF(入力!AJ24="","",入力!AJ24)</f>
        <v>3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鰈崎</v>
      </c>
      <c r="D62" s="46" t="str">
        <f>IF(入力!AE27="","",入力!AE27)</f>
        <v>太貴</v>
      </c>
      <c r="E62" s="46" t="str">
        <f>IF(入力!Z26="","",入力!Z26)</f>
        <v>かれざき</v>
      </c>
      <c r="F62" s="46" t="str">
        <f>IF(入力!AE26="","",入力!AE26)</f>
        <v>たいき</v>
      </c>
      <c r="G62" s="46"/>
      <c r="H62" s="46"/>
      <c r="I62" s="46">
        <f>IF(入力!AJ26="","",入力!AJ26)</f>
        <v>3</v>
      </c>
      <c r="J62" s="46">
        <f>IF(入力!AL26="","",入力!AL26)</f>
        <v>171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岩澤</v>
      </c>
      <c r="D63" s="46" t="str">
        <f>IF(入力!AE29="","",入力!AE29)</f>
        <v>凌輔</v>
      </c>
      <c r="E63" s="46" t="str">
        <f>IF(入力!Z28="","",入力!Z28)</f>
        <v>いわさわ</v>
      </c>
      <c r="F63" s="46" t="str">
        <f>IF(入力!AE28="","",入力!AE28)</f>
        <v>りょうすけ</v>
      </c>
      <c r="G63" s="46"/>
      <c r="H63" s="46"/>
      <c r="I63" s="46">
        <f>IF(入力!AJ28="","",入力!AJ28)</f>
        <v>3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猫宮</v>
      </c>
      <c r="D64" s="46" t="str">
        <f>IF(入力!AE31="","",入力!AE31)</f>
        <v>健大</v>
      </c>
      <c r="E64" s="46" t="str">
        <f>IF(入力!Z30="","",入力!Z30)</f>
        <v>ねこみや</v>
      </c>
      <c r="F64" s="46" t="str">
        <f>IF(入力!AE30="","",入力!AE30)</f>
        <v>けんた</v>
      </c>
      <c r="G64" s="46"/>
      <c r="H64" s="46"/>
      <c r="I64" s="46">
        <f>IF(入力!AJ30="","",入力!AJ30)</f>
        <v>3</v>
      </c>
      <c r="J64" s="46">
        <f>IF(入力!AL30="","",入力!AL30)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2017-04-24T11:53:12Z</cp:lastPrinted>
  <dcterms:created xsi:type="dcterms:W3CDTF">2006-11-03T01:52:14Z</dcterms:created>
  <dcterms:modified xsi:type="dcterms:W3CDTF">2017-04-24T11:54:06Z</dcterms:modified>
</cp:coreProperties>
</file>