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46127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<sst xmlns="http://schemas.openxmlformats.org/spreadsheetml/2006/main" count="1454" uniqueCount="744">
  <si>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</si>
  <si>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</si>
  <si>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</si>
  <si>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</si>
  <si>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</si>
  <si>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</si>
  <si>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</si>
  <si>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</si>
  <si>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</si>
  <si>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</si>
  <si>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</si>
  <si>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</si>
  <si>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</si>
  <si>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</si>
  <si>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</si>
  <si>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</si>
  <si>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</si>
  <si>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</si>
  <si>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</si>
  <si>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</si>
  <si>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</si>
  <si>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</si>
  <si>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</si>
  <si>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</si>
  <si>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</si>
  <si>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</si>
  <si>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</si>
  <si>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</si>
  <si>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</si>
  <si>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</si>
  <si>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</si>
  <si>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</si>
  <si>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</si>
  <si>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</si>
  <si>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</si>
  <si>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</si>
  <si>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</si>
  <si>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</si>
  <si>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</si>
  <si>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</si>
  <si>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</si>
  <si>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</si>
  <si>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</si>
  <si>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</si>
  <si>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</si>
  <si>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</si>
  <si>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</si>
  <si>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</si>
  <si>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</si>
  <si>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</si>
  <si>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</si>
  <si>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</si>
  <si>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</si>
  <si>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</si>
  <si>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</si>
  <si>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</si>
  <si>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</si>
  <si>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</si>
  <si>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</si>
  <si>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</si>
  <si>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</si>
  <si>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</si>
  <si>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</si>
  <si>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</si>
  <si>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</si>
  <si>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</si>
  <si>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</si>
  <si>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</si>
  <si>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</si>
  <si>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</si>
  <si>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</si>
  <si>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</si>
  <si>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</si>
  <si>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</si>
  <si>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</si>
  <si>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</si>
  <si>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</si>
  <si>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</si>
  <si>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</si>
  <si>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</si>
  <si>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</si>
  <si>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</si>
  <si>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</si>
  <si>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</si>
  <si>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</si>
  <si>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</si>
  <si>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</si>
  <si>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</si>
  <si>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</si>
  <si>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</si>
  <si>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</si>
  <si>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</si>
  <si>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</si>
  <si>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</si>
  <si>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</si>
  <si>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</si>
  <si>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</si>
  <si>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</si>
  <si>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</si>
  <si>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</si>
  <si>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</si>
  <si>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</si>
  <si>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</si>
  <si>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</si>
  <si>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</si>
  <si>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</si>
  <si>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</si>
  <si>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</si>
  <si>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</si>
  <si>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</si>
  <si>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</si>
  <si>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</si>
  <si>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</si>
  <si>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</si>
  <si>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</si>
  <si>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</si>
  <si>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</si>
  <si>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</si>
  <si>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</si>
  <si>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</si>
  <si>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</si>
  <si>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</si>
  <si>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</si>
  <si>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</si>
  <si>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</si>
  <si>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</si>
  <si>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</si>
  <si>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</si>
  <si>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</si>
  <si>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</si>
  <si>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</si>
  <si>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</si>
  <si>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</si>
  <si>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</si>
  <si>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</si>
  <si>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</si>
  <si>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</si>
  <si>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</si>
  <si>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</si>
  <si>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</si>
  <si>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</si>
  <si>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</si>
  <si>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</si>
  <si>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</si>
  <si>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</si>
  <si>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</si>
  <si>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</si>
  <si>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</si>
  <si>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</si>
  <si>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</si>
  <si>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</si>
  <si>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</si>
  <si>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</si>
  <si>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</si>
  <si>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</si>
  <si>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</si>
  <si>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</si>
  <si>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</si>
  <si>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</si>
  <si>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</si>
  <si>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</si>
  <si>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</si>
  <si>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</si>
  <si>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</si>
  <si>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</si>
  <si>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</si>
  <si>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</si>
  <si>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</si>
  <si>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</si>
  <si>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</si>
  <si>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</si>
  <si>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</si>
  <si>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</si>
  <si>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</si>
  <si>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</si>
  <si>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</si>
  <si>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</si>
  <si>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</si>
  <si>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</si>
  <si>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</si>
  <si>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</si>
  <si>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</si>
  <si>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</si>
  <si>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</si>
  <si>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</si>
  <si>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</si>
  <si>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</si>
  <si>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</si>
  <si>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</si>
  <si>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</si>
  <si>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</si>
  <si>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</si>
  <si>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</si>
  <si>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</si>
  <si>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</si>
  <si>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</si>
  <si>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</si>
  <si>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</si>
  <si>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</si>
  <si>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</si>
  <si>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</si>
  <si>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</si>
  <si>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</si>
  <si>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</si>
  <si>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</si>
  <si>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</si>
  <si>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</si>
  <si>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</si>
  <si>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</si>
  <si>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</si>
  <si>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</si>
  <si>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</si>
  <si>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</si>
  <si>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</si>
  <si>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</si>
  <si>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</si>
  <si>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</si>
  <si>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</si>
  <si>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</si>
  <si>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</si>
  <si>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</si>
  <si>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</si>
  <si>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</si>
  <si>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</si>
  <si>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</si>
  <si>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</si>
  <si>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</si>
  <si>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</si>
  <si>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</si>
  <si>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</si>
  <si>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</si>
  <si>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</si>
  <si>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</si>
  <si>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</si>
  <si>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</si>
  <si>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</si>
  <si>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</si>
  <si>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</si>
  <si>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</si>
  <si>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</si>
  <si>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</si>
  <si>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</si>
  <si>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</si>
  <si>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</si>
  <si>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</si>
  <si>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</si>
  <si>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</si>
  <si>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</si>
  <si>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</si>
  <si>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</si>
  <si>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</si>
  <si>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</si>
  <si>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</si>
  <si>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</si>
  <si>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</si>
  <si>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</si>
  <si>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</si>
  <si>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</si>
  <si>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</si>
  <si>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</si>
  <si>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</si>
  <si>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</si>
  <si>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</si>
  <si>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</si>
  <si>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</si>
  <si>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</si>
  <si>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</si>
  <si>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</si>
  <si>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</si>
  <si>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</si>
  <si>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</si>
  <si>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</si>
  <si>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</si>
  <si>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</si>
  <si>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</si>
  <si>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</si>
  <si>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</si>
  <si>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</si>
  <si>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</si>
  <si>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</si>
  <si>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</si>
  <si>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</si>
  <si>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</si>
  <si>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</si>
  <si>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</si>
  <si>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</si>
  <si>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</si>
  <si>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</si>
  <si>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</si>
  <si>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</si>
  <si>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</si>
  <si>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</si>
  <si>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</si>
  <si>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</si>
  <si>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</si>
  <si>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</si>
  <si>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</si>
  <si>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</si>
  <si>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</si>
  <si>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</si>
  <si>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</si>
  <si>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</si>
  <si>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</si>
  <si>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</si>
  <si>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</si>
  <si>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</si>
  <si>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</si>
  <si>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</si>
  <si>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</si>
  <si>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</si>
  <si>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</si>
  <si>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</si>
  <si>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</si>
  <si>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</si>
  <si>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</si>
  <si>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</si>
  <si>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</si>
  <si>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</si>
  <si>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</si>
  <si>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</si>
  <si>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</si>
  <si>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</si>
  <si>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</si>
  <si>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</si>
  <si>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</si>
  <si>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</si>
  <si>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</si>
  <si>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</si>
  <si>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</si>
  <si>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</si>
  <si>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</si>
  <si>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</si>
  <si>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</si>
  <si>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</si>
  <si>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</si>
  <si>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</si>
  <si>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</si>
  <si>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</si>
  <si>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</si>
  <si>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</si>
  <si>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</si>
  <si>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</si>
  <si>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</si>
  <si>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</si>
  <si>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</si>
  <si>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</si>
  <si>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</si>
  <si>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</si>
  <si>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</si>
  <si>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</si>
  <si>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</si>
  <si>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</si>
  <si>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</si>
  <si>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</si>
  <si>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</si>
  <si>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</si>
  <si>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</si>
  <si>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</si>
  <si>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</si>
  <si>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</si>
  <si>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</si>
  <si>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</si>
  <si>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</si>
  <si>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</si>
  <si>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</si>
  <si>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</si>
  <si>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</si>
  <si>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</si>
  <si>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</si>
  <si>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</si>
  <si>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</si>
  <si>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</si>
  <si>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</si>
  <si>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</si>
  <si>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</si>
  <si>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</si>
  <si>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</si>
  <si>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</si>
  <si>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</si>
  <si>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</si>
  <si>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</si>
  <si>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</si>
  <si>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</si>
  <si>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</si>
  <si>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</si>
  <si>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</si>
  <si>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</si>
  <si>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</si>
  <si>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</si>
  <si>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</si>
  <si>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</si>
  <si>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</si>
  <si>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</si>
  <si>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</si>
  <si>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</si>
  <si>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</si>
  <si>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</si>
  <si>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</si>
  <si>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</si>
  <si>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</si>
  <si>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</si>
  <si>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</si>
  <si>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</si>
  <si>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</si>
  <si>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</si>
  <si>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</si>
  <si>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</si>
  <si>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</si>
  <si>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</si>
  <si>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</si>
  <si>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</si>
  <si>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</si>
  <si>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</si>
  <si>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</si>
  <si>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</si>
  <si>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</si>
  <si>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</si>
  <si>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</si>
  <si>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</si>
  <si>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</si>
  <si>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</si>
  <si>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</si>
  <si>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</si>
  <si>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</si>
  <si>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</si>
  <si>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</si>
  <si>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</si>
  <si>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</si>
  <si>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</si>
  <si>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</si>
  <si>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</si>
  <si>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</si>
  <si>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</si>
  <si>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</si>
  <si>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</si>
  <si>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</si>
  <si>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</si>
  <si>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</si>
  <si>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</si>
  <si>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</si>
  <si>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</si>
  <si>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</si>
  <si>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</si>
  <si>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</si>
  <si>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</si>
  <si>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</si>
  <si>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</si>
  <si>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</si>
  <si>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</si>
  <si>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</si>
  <si>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</si>
  <si>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</si>
  <si>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</si>
  <si>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</si>
  <si>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</si>
  <si>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</si>
  <si>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</si>
  <si>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</si>
  <si>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</si>
  <si>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</si>
  <si>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</si>
  <si>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</si>
  <si>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</si>
  <si>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</si>
  <si>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</si>
  <si>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</si>
  <si>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</si>
  <si>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</si>
  <si>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</si>
  <si>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</si>
  <si>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</si>
  <si>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</si>
  <si>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</si>
  <si>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</si>
  <si>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</si>
  <si>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</si>
  <si>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</si>
  <si>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</si>
  <si>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</si>
  <si>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</si>
  <si>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</si>
  <si>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</si>
  <si>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</si>
  <si>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</si>
  <si>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</si>
  <si>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</si>
  <si>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</si>
  <si>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</si>
  <si>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</si>
  <si>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</si>
  <si>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</si>
  <si>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</si>
  <si>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</si>
  <si>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</si>
  <si>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</si>
  <si>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</si>
  <si>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</si>
  <si>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</si>
  <si>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</si>
  <si>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</si>
  <si>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</si>
  <si>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</si>
  <si>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</si>
  <si>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</si>
  <si>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</si>
  <si>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</si>
  <si>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</si>
  <si>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</si>
  <si>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</si>
  <si>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</si>
  <si>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</si>
  <si>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</si>
  <si>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</si>
  <si>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</si>
  <si>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</si>
  <si>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</si>
  <si>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</si>
  <si>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</si>
  <si>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</si>
  <si>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</si>
  <si>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</si>
  <si>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</si>
  <si>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</si>
  <si>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</si>
  <si>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</si>
  <si>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</si>
  <si>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</si>
  <si>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</si>
  <si>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</si>
  <si>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</si>
  <si>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</si>
  <si>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</si>
  <si>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</si>
  <si>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</si>
  <si>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</si>
  <si>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</si>
  <si>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</si>
  <si>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</si>
  <si>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</si>
  <si>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</si>
  <si>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</si>
  <si>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</si>
  <si>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</si>
  <si>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</si>
  <si>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</si>
  <si>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</si>
  <si>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</si>
  <si>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</si>
  <si>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</si>
  <si>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</si>
  <si>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</si>
  <si>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</si>
  <si>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</si>
  <si>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</si>
  <si>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</si>
  <si>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</si>
  <si>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</si>
  <si>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</si>
  <si>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</si>
  <si>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</si>
  <si>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</si>
  <si>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</si>
  <si>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</si>
  <si>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</si>
  <si>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</si>
  <si>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</si>
  <si>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</si>
  <si>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</si>
  <si>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</si>
  <si>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</si>
  <si>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</si>
  <si>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</si>
  <si>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</si>
  <si>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</si>
  <si>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</si>
  <si>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</si>
  <si>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</si>
  <si>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</si>
  <si>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</si>
  <si>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</si>
  <si>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</si>
  <si>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</si>
  <si>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</si>
  <si>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</si>
  <si>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</si>
  <si>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</si>
  <si>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</si>
  <si>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</si>
  <si>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</si>
  <si>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</si>
  <si>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</si>
  <si>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</si>
  <si>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</si>
  <si>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</si>
  <si>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</si>
  <si>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</si>
  <si>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</si>
  <si>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</si>
  <si>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</si>
  <si>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</si>
  <si>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</si>
  <si>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</si>
  <si>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</si>
  <si>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</si>
  <si>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</si>
  <si>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</si>
  <si>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</si>
  <si>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</si>
  <si>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</si>
  <si>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</si>
  <si>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</si>
  <si>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</si>
  <si>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</si>
  <si>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</si>
  <si>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</si>
  <si>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</si>
  <si>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</si>
  <si>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</si>
  <si>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</si>
  <si>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</si>
  <si>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</si>
  <si>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</si>
  <si>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</si>
  <si>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</si>
  <si>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</si>
  <si>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</si>
  <si>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</si>
  <si>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</si>
  <si>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</si>
  <si>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</si>
  <si>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</si>
  <si>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</si>
  <si>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</si>
  <si>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</si>
  <si>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</si>
  <si>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</si>
  <si>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</si>
  <si>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</si>
  <si>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</si>
  <si>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</si>
  <si>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</si>
  <si>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</si>
  <si>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</si>
  <si>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</si>
  <si>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</si>
  <si>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</si>
  <si>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</si>
  <si>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</si>
  <si>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</si>
  <si>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</si>
  <si>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</si>
  <si>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</si>
  <si>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</si>
  <si>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</si>
  <si>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</si>
  <si>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</si>
  <si>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</si>
  <si>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</si>
  <si>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</si>
  <si>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</si>
  <si>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</si>
  <si>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</si>
  <si>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</si>
  <si>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</si>
  <si>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</si>
  <si>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</si>
  <si>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</si>
  <si>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</si>
  <si>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</si>
  <si>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</si>
  <si>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</si>
  <si>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</si>
  <si>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</si>
  <si>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</si>
  <si>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</si>
  <si>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</si>
  <si>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</si>
  <si>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</si>
  <si>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</si>
  <si>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</si>
  <si>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</si>
  <si>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</si>
  <si>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</si>
  <si>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</si>
  <si>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</si>
  <si>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</si>
  <si>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</t>
    <phoneticPr fontId="2"/>
  </si>
  <si>
    <t>261</t>
    <phoneticPr fontId="2"/>
  </si>
  <si>
    <t>0892</t>
    <phoneticPr fontId="2"/>
  </si>
  <si>
    <t>4892</t>
    <phoneticPr fontId="2"/>
  </si>
  <si>
    <t>242</t>
    <phoneticPr fontId="2"/>
  </si>
  <si>
    <t>0018</t>
    <phoneticPr fontId="2"/>
  </si>
  <si>
    <t>大和市深見西7-5-1</t>
    <rPh sb="0" eb="3">
      <t>ヤマトシ</t>
    </rPh>
    <rPh sb="3" eb="5">
      <t>フカミ</t>
    </rPh>
    <rPh sb="5" eb="6">
      <t>ニシ</t>
    </rPh>
    <phoneticPr fontId="2"/>
  </si>
  <si>
    <t>五十嵐</t>
    <rPh sb="0" eb="3">
      <t>イガラシ</t>
    </rPh>
    <phoneticPr fontId="2"/>
  </si>
  <si>
    <t>夏生</t>
    <rPh sb="0" eb="2">
      <t>ナツオ</t>
    </rPh>
    <phoneticPr fontId="2"/>
  </si>
  <si>
    <t>いがらし</t>
    <phoneticPr fontId="2"/>
  </si>
  <si>
    <t>なお</t>
    <phoneticPr fontId="2"/>
  </si>
  <si>
    <t>大島</t>
    <rPh sb="0" eb="2">
      <t>オオシマ</t>
    </rPh>
    <phoneticPr fontId="2"/>
  </si>
  <si>
    <t>安紀子</t>
    <rPh sb="0" eb="1">
      <t>アン</t>
    </rPh>
    <rPh sb="1" eb="2">
      <t>キ</t>
    </rPh>
    <rPh sb="2" eb="3">
      <t>コ</t>
    </rPh>
    <phoneticPr fontId="2"/>
  </si>
  <si>
    <t>おおしま</t>
    <phoneticPr fontId="2"/>
  </si>
  <si>
    <t>あきこ</t>
    <phoneticPr fontId="2"/>
  </si>
  <si>
    <t>佐々木</t>
    <rPh sb="0" eb="3">
      <t>ササキ</t>
    </rPh>
    <phoneticPr fontId="2"/>
  </si>
  <si>
    <t>梨花</t>
    <rPh sb="0" eb="1">
      <t>ナシ</t>
    </rPh>
    <rPh sb="1" eb="2">
      <t>ハナ</t>
    </rPh>
    <phoneticPr fontId="2"/>
  </si>
  <si>
    <t>ささき</t>
    <phoneticPr fontId="2"/>
  </si>
  <si>
    <t>りんか</t>
    <phoneticPr fontId="2"/>
  </si>
  <si>
    <t>梨花</t>
    <rPh sb="0" eb="2">
      <t>リンカ</t>
    </rPh>
    <phoneticPr fontId="2"/>
  </si>
  <si>
    <t>森貞</t>
    <rPh sb="0" eb="2">
      <t>モリサダ</t>
    </rPh>
    <phoneticPr fontId="2"/>
  </si>
  <si>
    <t>友茉</t>
    <rPh sb="0" eb="1">
      <t>ユウ</t>
    </rPh>
    <rPh sb="1" eb="2">
      <t>マツ</t>
    </rPh>
    <phoneticPr fontId="2"/>
  </si>
  <si>
    <t>中山</t>
    <rPh sb="0" eb="2">
      <t>ナカヤマ</t>
    </rPh>
    <phoneticPr fontId="2"/>
  </si>
  <si>
    <t>由望</t>
    <rPh sb="0" eb="1">
      <t>ユウ</t>
    </rPh>
    <rPh sb="1" eb="2">
      <t>ノゾ</t>
    </rPh>
    <phoneticPr fontId="2"/>
  </si>
  <si>
    <t>志賀</t>
    <rPh sb="0" eb="2">
      <t>シガ</t>
    </rPh>
    <phoneticPr fontId="2"/>
  </si>
  <si>
    <t>璃桜華</t>
    <rPh sb="0" eb="1">
      <t>リ</t>
    </rPh>
    <rPh sb="1" eb="2">
      <t>サクラ</t>
    </rPh>
    <rPh sb="2" eb="3">
      <t>ハナ</t>
    </rPh>
    <phoneticPr fontId="2"/>
  </si>
  <si>
    <t>神林</t>
    <rPh sb="0" eb="2">
      <t>カンバヤシ</t>
    </rPh>
    <phoneticPr fontId="2"/>
  </si>
  <si>
    <t>詩音</t>
    <rPh sb="0" eb="2">
      <t>シオン</t>
    </rPh>
    <phoneticPr fontId="2"/>
  </si>
  <si>
    <t>宮澤</t>
    <rPh sb="0" eb="2">
      <t>ミヤザワ</t>
    </rPh>
    <phoneticPr fontId="2"/>
  </si>
  <si>
    <t>莉央</t>
    <rPh sb="0" eb="1">
      <t>リ</t>
    </rPh>
    <rPh sb="1" eb="2">
      <t>オウ</t>
    </rPh>
    <phoneticPr fontId="2"/>
  </si>
  <si>
    <t>森田</t>
    <rPh sb="0" eb="2">
      <t>モリタ</t>
    </rPh>
    <phoneticPr fontId="2"/>
  </si>
  <si>
    <t>朱音</t>
    <rPh sb="0" eb="2">
      <t>アカネ</t>
    </rPh>
    <phoneticPr fontId="2"/>
  </si>
  <si>
    <t>脇屋</t>
    <rPh sb="0" eb="2">
      <t>ワキヤ</t>
    </rPh>
    <phoneticPr fontId="2"/>
  </si>
  <si>
    <t>佳歩</t>
    <rPh sb="0" eb="2">
      <t>カホ</t>
    </rPh>
    <phoneticPr fontId="2"/>
  </si>
  <si>
    <t>高橋</t>
    <rPh sb="0" eb="2">
      <t>タカハシ</t>
    </rPh>
    <phoneticPr fontId="2"/>
  </si>
  <si>
    <t>愛</t>
    <rPh sb="0" eb="1">
      <t>アイ</t>
    </rPh>
    <phoneticPr fontId="2"/>
  </si>
  <si>
    <t>内山</t>
    <rPh sb="0" eb="2">
      <t>ウチヤマ</t>
    </rPh>
    <phoneticPr fontId="2"/>
  </si>
  <si>
    <t>美憂</t>
    <rPh sb="0" eb="2">
      <t>ミユウ</t>
    </rPh>
    <phoneticPr fontId="2"/>
  </si>
  <si>
    <t>髙橋</t>
    <rPh sb="0" eb="2">
      <t>タカハシ</t>
    </rPh>
    <phoneticPr fontId="2"/>
  </si>
  <si>
    <t>ゆかり</t>
    <phoneticPr fontId="2"/>
  </si>
  <si>
    <t>もりさだ</t>
    <phoneticPr fontId="2"/>
  </si>
  <si>
    <t>ゆま</t>
    <phoneticPr fontId="2"/>
  </si>
  <si>
    <t>なかやま</t>
    <phoneticPr fontId="2"/>
  </si>
  <si>
    <t>ゆうみ</t>
    <phoneticPr fontId="2"/>
  </si>
  <si>
    <t>しが</t>
    <phoneticPr fontId="2"/>
  </si>
  <si>
    <t>りおか</t>
    <phoneticPr fontId="2"/>
  </si>
  <si>
    <t>かんばやし</t>
    <phoneticPr fontId="2"/>
  </si>
  <si>
    <t>しおん</t>
    <phoneticPr fontId="2"/>
  </si>
  <si>
    <t>みやざわ</t>
    <phoneticPr fontId="2"/>
  </si>
  <si>
    <t>りお</t>
    <phoneticPr fontId="2"/>
  </si>
  <si>
    <t>もりた</t>
    <phoneticPr fontId="2"/>
  </si>
  <si>
    <t>あかね</t>
    <phoneticPr fontId="2"/>
  </si>
  <si>
    <t>わきや</t>
    <phoneticPr fontId="2"/>
  </si>
  <si>
    <t>かほ</t>
    <phoneticPr fontId="2"/>
  </si>
  <si>
    <t>たかはし</t>
    <phoneticPr fontId="2"/>
  </si>
  <si>
    <t>あい</t>
    <phoneticPr fontId="2"/>
  </si>
  <si>
    <t>うちやま</t>
    <phoneticPr fontId="2"/>
  </si>
  <si>
    <t>みゆ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</si>
</sst>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K10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 x14ac:dyDescent="0.15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 x14ac:dyDescent="0.2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 x14ac:dyDescent="0.15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 x14ac:dyDescent="0.2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 x14ac:dyDescent="0.15"/>
    <row r="17" spans="2:41" ht="18" customHeight="1" thickBot="1" x14ac:dyDescent="0.2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 x14ac:dyDescent="0.15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 x14ac:dyDescent="0.2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 x14ac:dyDescent="0.15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 x14ac:dyDescent="0.15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 x14ac:dyDescent="0.15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 x14ac:dyDescent="0.15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 x14ac:dyDescent="0.15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 x14ac:dyDescent="0.15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 x14ac:dyDescent="0.15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 x14ac:dyDescent="0.15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 x14ac:dyDescent="0.15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 x14ac:dyDescent="0.15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 x14ac:dyDescent="0.15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 x14ac:dyDescent="0.2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 x14ac:dyDescent="0.15"/>
    <row r="33" spans="2:43" ht="18" customHeight="1" thickBot="1" x14ac:dyDescent="0.2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 x14ac:dyDescent="0.15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 x14ac:dyDescent="0.2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25" zoomScaleNormal="100" zoomScaleSheetLayoutView="100" workbookViewId="0">
      <selection activeCell="AE30" sqref="AE30:AI30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2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7101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県央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255" t="str">
        <f>IF(S2="","",VLOOKUP(S2,チーム番号!A2:E501,5,FALSE))</f>
        <v>大和市立大和中学校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686</v>
      </c>
      <c r="AC4" s="95"/>
      <c r="AD4" s="95"/>
      <c r="AE4" s="95"/>
      <c r="AF4" s="4" t="s">
        <v>584</v>
      </c>
      <c r="AG4" s="95" t="s">
        <v>687</v>
      </c>
      <c r="AH4" s="95"/>
      <c r="AI4" s="95"/>
      <c r="AJ4" s="95"/>
      <c r="AK4" s="4" t="s">
        <v>584</v>
      </c>
      <c r="AL4" s="95" t="s">
        <v>688</v>
      </c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692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 t="s">
        <v>690</v>
      </c>
      <c r="G6" s="114"/>
      <c r="H6" s="24" t="s">
        <v>586</v>
      </c>
      <c r="I6" s="115" t="s">
        <v>691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686</v>
      </c>
      <c r="AC6" s="78"/>
      <c r="AD6" s="78"/>
      <c r="AE6" s="78"/>
      <c r="AF6" s="25" t="s">
        <v>587</v>
      </c>
      <c r="AG6" s="78" t="s">
        <v>687</v>
      </c>
      <c r="AH6" s="78"/>
      <c r="AI6" s="78"/>
      <c r="AJ6" s="78"/>
      <c r="AK6" s="25" t="s">
        <v>587</v>
      </c>
      <c r="AL6" s="78" t="s">
        <v>689</v>
      </c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 x14ac:dyDescent="0.15">
      <c r="B12" s="273" t="s">
        <v>683</v>
      </c>
      <c r="C12" s="274"/>
      <c r="D12" s="274"/>
      <c r="E12" s="275"/>
      <c r="F12" s="276" t="s">
        <v>695</v>
      </c>
      <c r="G12" s="277"/>
      <c r="H12" s="277"/>
      <c r="I12" s="277"/>
      <c r="J12" s="277"/>
      <c r="K12" s="277" t="s">
        <v>696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 t="s">
        <v>699</v>
      </c>
      <c r="AA12" s="277"/>
      <c r="AB12" s="277"/>
      <c r="AC12" s="277"/>
      <c r="AD12" s="277"/>
      <c r="AE12" s="277" t="s">
        <v>700</v>
      </c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 x14ac:dyDescent="0.15">
      <c r="B13" s="279" t="s">
        <v>6</v>
      </c>
      <c r="C13" s="280"/>
      <c r="D13" s="280"/>
      <c r="E13" s="281"/>
      <c r="F13" s="288" t="s">
        <v>693</v>
      </c>
      <c r="G13" s="264"/>
      <c r="H13" s="264"/>
      <c r="I13" s="264"/>
      <c r="J13" s="289"/>
      <c r="K13" s="264" t="s">
        <v>694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697</v>
      </c>
      <c r="AA13" s="264"/>
      <c r="AB13" s="264"/>
      <c r="AC13" s="264"/>
      <c r="AD13" s="289"/>
      <c r="AE13" s="264" t="s">
        <v>698</v>
      </c>
      <c r="AF13" s="264"/>
      <c r="AG13" s="264"/>
      <c r="AH13" s="264"/>
      <c r="AI13" s="265"/>
      <c r="AJ13" s="53" t="s">
        <v>544</v>
      </c>
      <c r="AK13" s="291" t="s">
        <v>680</v>
      </c>
      <c r="AL13" s="291"/>
      <c r="AM13" s="291"/>
      <c r="AN13" s="291"/>
      <c r="AO13" s="292"/>
    </row>
    <row r="14" spans="1:41" ht="15" customHeight="1" thickBot="1" x14ac:dyDescent="0.2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/>
      <c r="AK14" s="293" t="s">
        <v>681</v>
      </c>
      <c r="AL14" s="293"/>
      <c r="AM14" s="293"/>
      <c r="AN14" s="293"/>
      <c r="AO14" s="294"/>
    </row>
    <row r="15" spans="1:41" ht="13.5" customHeight="1" x14ac:dyDescent="0.15">
      <c r="B15" s="273" t="s">
        <v>683</v>
      </c>
      <c r="C15" s="274"/>
      <c r="D15" s="274"/>
      <c r="E15" s="275"/>
      <c r="F15" s="276"/>
      <c r="G15" s="277"/>
      <c r="H15" s="277"/>
      <c r="I15" s="277"/>
      <c r="J15" s="277"/>
      <c r="K15" s="277"/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703</v>
      </c>
      <c r="AA15" s="277"/>
      <c r="AB15" s="277"/>
      <c r="AC15" s="277"/>
      <c r="AD15" s="277"/>
      <c r="AE15" s="277" t="s">
        <v>704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 x14ac:dyDescent="0.15">
      <c r="B16" s="279" t="s">
        <v>684</v>
      </c>
      <c r="C16" s="280"/>
      <c r="D16" s="280"/>
      <c r="E16" s="280"/>
      <c r="F16" s="288"/>
      <c r="G16" s="264"/>
      <c r="H16" s="264"/>
      <c r="I16" s="264"/>
      <c r="J16" s="289"/>
      <c r="K16" s="264"/>
      <c r="L16" s="264"/>
      <c r="M16" s="264"/>
      <c r="N16" s="264"/>
      <c r="O16" s="265"/>
      <c r="P16" s="52" t="s">
        <v>544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701</v>
      </c>
      <c r="AA16" s="264"/>
      <c r="AB16" s="264"/>
      <c r="AC16" s="264"/>
      <c r="AD16" s="289"/>
      <c r="AE16" s="264" t="s">
        <v>702</v>
      </c>
      <c r="AF16" s="264"/>
      <c r="AG16" s="264"/>
      <c r="AH16" s="264"/>
      <c r="AI16" s="295"/>
      <c r="AJ16" s="296"/>
      <c r="AK16" s="296"/>
      <c r="AL16" s="296"/>
      <c r="AM16" s="296"/>
      <c r="AN16" s="296"/>
      <c r="AO16" s="297"/>
    </row>
    <row r="17" spans="2:41" ht="15" customHeight="1" thickBot="1" x14ac:dyDescent="0.2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 x14ac:dyDescent="0.15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 x14ac:dyDescent="0.2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 x14ac:dyDescent="0.15">
      <c r="B22" s="187">
        <v>1</v>
      </c>
      <c r="C22" s="188"/>
      <c r="D22" s="191">
        <v>1</v>
      </c>
      <c r="E22" s="191"/>
      <c r="F22" s="193" t="s">
        <v>703</v>
      </c>
      <c r="G22" s="194"/>
      <c r="H22" s="194"/>
      <c r="I22" s="194"/>
      <c r="J22" s="194"/>
      <c r="K22" s="194" t="s">
        <v>704</v>
      </c>
      <c r="L22" s="194"/>
      <c r="M22" s="194"/>
      <c r="N22" s="194"/>
      <c r="O22" s="195"/>
      <c r="P22" s="191">
        <v>2</v>
      </c>
      <c r="Q22" s="191"/>
      <c r="R22" s="196">
        <v>158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93" t="s">
        <v>736</v>
      </c>
      <c r="AA22" s="194"/>
      <c r="AB22" s="194"/>
      <c r="AC22" s="194"/>
      <c r="AD22" s="194"/>
      <c r="AE22" s="194" t="s">
        <v>737</v>
      </c>
      <c r="AF22" s="194"/>
      <c r="AG22" s="194"/>
      <c r="AH22" s="194"/>
      <c r="AI22" s="195"/>
      <c r="AJ22" s="191">
        <v>1</v>
      </c>
      <c r="AK22" s="191"/>
      <c r="AL22" s="196">
        <v>158</v>
      </c>
      <c r="AM22" s="197"/>
      <c r="AN22" s="246" t="s">
        <v>597</v>
      </c>
      <c r="AO22" s="247"/>
    </row>
    <row r="23" spans="2:41" ht="30" customHeight="1" x14ac:dyDescent="0.15">
      <c r="B23" s="189"/>
      <c r="C23" s="190"/>
      <c r="D23" s="192"/>
      <c r="E23" s="192"/>
      <c r="F23" s="208" t="s">
        <v>701</v>
      </c>
      <c r="G23" s="209"/>
      <c r="H23" s="209"/>
      <c r="I23" s="209"/>
      <c r="J23" s="209"/>
      <c r="K23" s="209" t="s">
        <v>705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716</v>
      </c>
      <c r="AA23" s="209"/>
      <c r="AB23" s="209"/>
      <c r="AC23" s="209"/>
      <c r="AD23" s="209"/>
      <c r="AE23" s="209" t="s">
        <v>717</v>
      </c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 x14ac:dyDescent="0.15">
      <c r="B24" s="199">
        <v>2</v>
      </c>
      <c r="C24" s="200"/>
      <c r="D24" s="203">
        <v>2</v>
      </c>
      <c r="E24" s="203"/>
      <c r="F24" s="161" t="s">
        <v>726</v>
      </c>
      <c r="G24" s="162"/>
      <c r="H24" s="162"/>
      <c r="I24" s="162"/>
      <c r="J24" s="162"/>
      <c r="K24" s="162" t="s">
        <v>727</v>
      </c>
      <c r="L24" s="162"/>
      <c r="M24" s="162"/>
      <c r="N24" s="162"/>
      <c r="O24" s="163"/>
      <c r="P24" s="203">
        <v>2</v>
      </c>
      <c r="Q24" s="203"/>
      <c r="R24" s="205">
        <v>158</v>
      </c>
      <c r="S24" s="107"/>
      <c r="T24" s="211" t="s">
        <v>544</v>
      </c>
      <c r="U24" s="212"/>
      <c r="V24" s="199">
        <v>8</v>
      </c>
      <c r="W24" s="200"/>
      <c r="X24" s="203">
        <v>8</v>
      </c>
      <c r="Y24" s="203"/>
      <c r="Z24" s="161" t="s">
        <v>738</v>
      </c>
      <c r="AA24" s="162"/>
      <c r="AB24" s="162"/>
      <c r="AC24" s="162"/>
      <c r="AD24" s="162"/>
      <c r="AE24" s="162" t="s">
        <v>739</v>
      </c>
      <c r="AF24" s="162"/>
      <c r="AG24" s="162"/>
      <c r="AH24" s="162"/>
      <c r="AI24" s="163"/>
      <c r="AJ24" s="203">
        <v>1</v>
      </c>
      <c r="AK24" s="203"/>
      <c r="AL24" s="205">
        <v>155</v>
      </c>
      <c r="AM24" s="107"/>
      <c r="AN24" s="240" t="s">
        <v>544</v>
      </c>
      <c r="AO24" s="241"/>
    </row>
    <row r="25" spans="2:41" ht="30" customHeight="1" x14ac:dyDescent="0.15">
      <c r="B25" s="201"/>
      <c r="C25" s="202"/>
      <c r="D25" s="204"/>
      <c r="E25" s="204"/>
      <c r="F25" s="215" t="s">
        <v>706</v>
      </c>
      <c r="G25" s="216"/>
      <c r="H25" s="216"/>
      <c r="I25" s="216"/>
      <c r="J25" s="216"/>
      <c r="K25" s="216" t="s">
        <v>707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718</v>
      </c>
      <c r="AA25" s="216"/>
      <c r="AB25" s="216"/>
      <c r="AC25" s="216"/>
      <c r="AD25" s="216"/>
      <c r="AE25" s="216" t="s">
        <v>719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 x14ac:dyDescent="0.15">
      <c r="B26" s="189">
        <v>3</v>
      </c>
      <c r="C26" s="190"/>
      <c r="D26" s="203">
        <v>3</v>
      </c>
      <c r="E26" s="203"/>
      <c r="F26" s="161" t="s">
        <v>728</v>
      </c>
      <c r="G26" s="162"/>
      <c r="H26" s="162"/>
      <c r="I26" s="162"/>
      <c r="J26" s="162"/>
      <c r="K26" s="162" t="s">
        <v>729</v>
      </c>
      <c r="L26" s="162"/>
      <c r="M26" s="162"/>
      <c r="N26" s="162"/>
      <c r="O26" s="163"/>
      <c r="P26" s="203">
        <v>2</v>
      </c>
      <c r="Q26" s="203"/>
      <c r="R26" s="205">
        <v>163</v>
      </c>
      <c r="S26" s="107"/>
      <c r="T26" s="244" t="s">
        <v>544</v>
      </c>
      <c r="U26" s="245"/>
      <c r="V26" s="189">
        <v>9</v>
      </c>
      <c r="W26" s="190"/>
      <c r="X26" s="203">
        <v>9</v>
      </c>
      <c r="Y26" s="203"/>
      <c r="Z26" s="161" t="s">
        <v>740</v>
      </c>
      <c r="AA26" s="162"/>
      <c r="AB26" s="162"/>
      <c r="AC26" s="162"/>
      <c r="AD26" s="162"/>
      <c r="AE26" s="162" t="s">
        <v>741</v>
      </c>
      <c r="AF26" s="162"/>
      <c r="AG26" s="162"/>
      <c r="AH26" s="162"/>
      <c r="AI26" s="163"/>
      <c r="AJ26" s="203">
        <v>1</v>
      </c>
      <c r="AK26" s="203"/>
      <c r="AL26" s="205">
        <v>155</v>
      </c>
      <c r="AM26" s="107"/>
      <c r="AN26" s="240" t="s">
        <v>544</v>
      </c>
      <c r="AO26" s="241"/>
    </row>
    <row r="27" spans="2:41" ht="30" customHeight="1" x14ac:dyDescent="0.15">
      <c r="B27" s="189"/>
      <c r="C27" s="190"/>
      <c r="D27" s="204"/>
      <c r="E27" s="204"/>
      <c r="F27" s="215" t="s">
        <v>708</v>
      </c>
      <c r="G27" s="216"/>
      <c r="H27" s="216"/>
      <c r="I27" s="216"/>
      <c r="J27" s="216"/>
      <c r="K27" s="216" t="s">
        <v>709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 t="s">
        <v>720</v>
      </c>
      <c r="AA27" s="216"/>
      <c r="AB27" s="216"/>
      <c r="AC27" s="216"/>
      <c r="AD27" s="216"/>
      <c r="AE27" s="216" t="s">
        <v>721</v>
      </c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 x14ac:dyDescent="0.15">
      <c r="B28" s="199">
        <v>4</v>
      </c>
      <c r="C28" s="200"/>
      <c r="D28" s="203">
        <v>4</v>
      </c>
      <c r="E28" s="203"/>
      <c r="F28" s="161" t="s">
        <v>730</v>
      </c>
      <c r="G28" s="162"/>
      <c r="H28" s="162"/>
      <c r="I28" s="162"/>
      <c r="J28" s="162"/>
      <c r="K28" s="162" t="s">
        <v>731</v>
      </c>
      <c r="L28" s="162"/>
      <c r="M28" s="162"/>
      <c r="N28" s="162"/>
      <c r="O28" s="163"/>
      <c r="P28" s="203">
        <v>2</v>
      </c>
      <c r="Q28" s="203"/>
      <c r="R28" s="205">
        <v>153</v>
      </c>
      <c r="S28" s="107"/>
      <c r="T28" s="240" t="s">
        <v>544</v>
      </c>
      <c r="U28" s="241"/>
      <c r="V28" s="199">
        <v>10</v>
      </c>
      <c r="W28" s="200"/>
      <c r="X28" s="203">
        <v>10</v>
      </c>
      <c r="Y28" s="203"/>
      <c r="Z28" s="161" t="s">
        <v>742</v>
      </c>
      <c r="AA28" s="162"/>
      <c r="AB28" s="162"/>
      <c r="AC28" s="162"/>
      <c r="AD28" s="162"/>
      <c r="AE28" s="162" t="s">
        <v>743</v>
      </c>
      <c r="AF28" s="162"/>
      <c r="AG28" s="162"/>
      <c r="AH28" s="162"/>
      <c r="AI28" s="163"/>
      <c r="AJ28" s="203">
        <v>1</v>
      </c>
      <c r="AK28" s="203"/>
      <c r="AL28" s="205">
        <v>153</v>
      </c>
      <c r="AM28" s="107"/>
      <c r="AN28" s="240" t="s">
        <v>544</v>
      </c>
      <c r="AO28" s="241"/>
    </row>
    <row r="29" spans="2:41" ht="30" customHeight="1" x14ac:dyDescent="0.15">
      <c r="B29" s="201"/>
      <c r="C29" s="202"/>
      <c r="D29" s="204"/>
      <c r="E29" s="204"/>
      <c r="F29" s="215" t="s">
        <v>710</v>
      </c>
      <c r="G29" s="216"/>
      <c r="H29" s="216"/>
      <c r="I29" s="216"/>
      <c r="J29" s="216"/>
      <c r="K29" s="216" t="s">
        <v>711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 t="s">
        <v>722</v>
      </c>
      <c r="AA29" s="216"/>
      <c r="AB29" s="216"/>
      <c r="AC29" s="216"/>
      <c r="AD29" s="216"/>
      <c r="AE29" s="216" t="s">
        <v>723</v>
      </c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 x14ac:dyDescent="0.15">
      <c r="B30" s="189">
        <v>5</v>
      </c>
      <c r="C30" s="190"/>
      <c r="D30" s="203">
        <v>5</v>
      </c>
      <c r="E30" s="203"/>
      <c r="F30" s="161" t="s">
        <v>732</v>
      </c>
      <c r="G30" s="162"/>
      <c r="H30" s="162"/>
      <c r="I30" s="162"/>
      <c r="J30" s="162"/>
      <c r="K30" s="162" t="s">
        <v>733</v>
      </c>
      <c r="L30" s="162"/>
      <c r="M30" s="162"/>
      <c r="N30" s="162"/>
      <c r="O30" s="163"/>
      <c r="P30" s="203">
        <v>2</v>
      </c>
      <c r="Q30" s="203"/>
      <c r="R30" s="205">
        <v>165</v>
      </c>
      <c r="S30" s="107"/>
      <c r="T30" s="240" t="s">
        <v>544</v>
      </c>
      <c r="U30" s="241"/>
      <c r="V30" s="218">
        <v>11</v>
      </c>
      <c r="W30" s="219"/>
      <c r="X30" s="203">
        <v>11</v>
      </c>
      <c r="Y30" s="203"/>
      <c r="Z30" s="161" t="s">
        <v>740</v>
      </c>
      <c r="AA30" s="162"/>
      <c r="AB30" s="162"/>
      <c r="AC30" s="162"/>
      <c r="AD30" s="162"/>
      <c r="AE30" s="162" t="s">
        <v>725</v>
      </c>
      <c r="AF30" s="162"/>
      <c r="AG30" s="162"/>
      <c r="AH30" s="162"/>
      <c r="AI30" s="163"/>
      <c r="AJ30" s="203">
        <v>2</v>
      </c>
      <c r="AK30" s="203"/>
      <c r="AL30" s="205">
        <v>155</v>
      </c>
      <c r="AM30" s="107"/>
      <c r="AN30" s="240" t="s">
        <v>544</v>
      </c>
      <c r="AO30" s="241"/>
    </row>
    <row r="31" spans="2:41" ht="30" customHeight="1" x14ac:dyDescent="0.15">
      <c r="B31" s="189"/>
      <c r="C31" s="190"/>
      <c r="D31" s="204"/>
      <c r="E31" s="204"/>
      <c r="F31" s="215" t="s">
        <v>712</v>
      </c>
      <c r="G31" s="216"/>
      <c r="H31" s="216"/>
      <c r="I31" s="216"/>
      <c r="J31" s="216"/>
      <c r="K31" s="216" t="s">
        <v>713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 t="s">
        <v>724</v>
      </c>
      <c r="AA31" s="216"/>
      <c r="AB31" s="216"/>
      <c r="AC31" s="216"/>
      <c r="AD31" s="216"/>
      <c r="AE31" s="216" t="s">
        <v>725</v>
      </c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 x14ac:dyDescent="0.15">
      <c r="B32" s="199">
        <v>6</v>
      </c>
      <c r="C32" s="200"/>
      <c r="D32" s="203">
        <v>6</v>
      </c>
      <c r="E32" s="203"/>
      <c r="F32" s="161" t="s">
        <v>734</v>
      </c>
      <c r="G32" s="162"/>
      <c r="H32" s="162"/>
      <c r="I32" s="162"/>
      <c r="J32" s="162"/>
      <c r="K32" s="162" t="s">
        <v>735</v>
      </c>
      <c r="L32" s="162"/>
      <c r="M32" s="162"/>
      <c r="N32" s="162"/>
      <c r="O32" s="163"/>
      <c r="P32" s="203">
        <v>1</v>
      </c>
      <c r="Q32" s="203"/>
      <c r="R32" s="205">
        <v>155</v>
      </c>
      <c r="S32" s="107"/>
      <c r="T32" s="240" t="s">
        <v>544</v>
      </c>
      <c r="U32" s="241"/>
      <c r="V32" s="218">
        <v>12</v>
      </c>
      <c r="W32" s="219"/>
      <c r="X32" s="203"/>
      <c r="Y32" s="203"/>
      <c r="Z32" s="161"/>
      <c r="AA32" s="162"/>
      <c r="AB32" s="162"/>
      <c r="AC32" s="162"/>
      <c r="AD32" s="162"/>
      <c r="AE32" s="162"/>
      <c r="AF32" s="162"/>
      <c r="AG32" s="162"/>
      <c r="AH32" s="162"/>
      <c r="AI32" s="163"/>
      <c r="AJ32" s="203"/>
      <c r="AK32" s="203"/>
      <c r="AL32" s="205"/>
      <c r="AM32" s="107"/>
      <c r="AN32" s="240" t="s">
        <v>544</v>
      </c>
      <c r="AO32" s="241"/>
    </row>
    <row r="33" spans="2:43" ht="30" customHeight="1" thickBot="1" x14ac:dyDescent="0.2">
      <c r="B33" s="220"/>
      <c r="C33" s="221"/>
      <c r="D33" s="222"/>
      <c r="E33" s="222"/>
      <c r="F33" s="152" t="s">
        <v>714</v>
      </c>
      <c r="G33" s="153"/>
      <c r="H33" s="153"/>
      <c r="I33" s="153"/>
      <c r="J33" s="153"/>
      <c r="K33" s="153" t="s">
        <v>715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/>
      <c r="AA33" s="153"/>
      <c r="AB33" s="153"/>
      <c r="AC33" s="153"/>
      <c r="AD33" s="153"/>
      <c r="AE33" s="153"/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 x14ac:dyDescent="0.15"/>
    <row r="35" spans="2:43" ht="18" customHeight="1" thickBot="1" x14ac:dyDescent="0.2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 x14ac:dyDescent="0.15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 x14ac:dyDescent="0.2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 x14ac:dyDescent="0.15"/>
    <row r="39" spans="2:43" ht="7.5" customHeight="1" x14ac:dyDescent="0.15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 x14ac:dyDescent="0.2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2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7101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県央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 x14ac:dyDescent="0.15">
      <c r="A3" s="353" t="s">
        <v>2</v>
      </c>
      <c r="B3" s="354"/>
      <c r="C3" s="354"/>
      <c r="D3" s="355"/>
      <c r="E3" s="372" t="str">
        <f>CONCATENATE(入力!F3,"　　",入力!F8)</f>
        <v>大和市立大和中学校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 x14ac:dyDescent="0.15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 x14ac:dyDescent="0.15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 x14ac:dyDescent="0.15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 x14ac:dyDescent="0.15">
      <c r="A7" s="158" t="s">
        <v>0</v>
      </c>
      <c r="B7" s="159"/>
      <c r="C7" s="159"/>
      <c r="D7" s="160"/>
      <c r="E7" s="368" t="str">
        <f>IF(入力!F12="","",入力!F12)</f>
        <v>いがらし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 x14ac:dyDescent="0.2">
      <c r="A8" s="123" t="s">
        <v>6</v>
      </c>
      <c r="B8" s="87"/>
      <c r="C8" s="87"/>
      <c r="D8" s="124"/>
      <c r="E8" s="356" t="str">
        <f>IF(入力!F13="","",入力!F13)</f>
        <v>五十嵐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 x14ac:dyDescent="0.15">
      <c r="A9" s="158" t="s">
        <v>0</v>
      </c>
      <c r="B9" s="159"/>
      <c r="C9" s="159"/>
      <c r="D9" s="160"/>
      <c r="E9" s="164" t="str">
        <f>IF(入力!F15="","",入力!F15)</f>
        <v/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 x14ac:dyDescent="0.2">
      <c r="A10" s="100" t="s">
        <v>8</v>
      </c>
      <c r="B10" s="101"/>
      <c r="C10" s="101"/>
      <c r="D10" s="102"/>
      <c r="E10" s="331" t="str">
        <f>IF(入力!F16="","",入力!F16)</f>
        <v/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 x14ac:dyDescent="0.15"/>
    <row r="12" spans="1:40" ht="22.5" customHeight="1" thickBot="1" x14ac:dyDescent="0.2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 x14ac:dyDescent="0.15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 x14ac:dyDescent="0.2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 x14ac:dyDescent="0.15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ささき</v>
      </c>
      <c r="F15" s="322"/>
      <c r="G15" s="322"/>
      <c r="H15" s="322"/>
      <c r="I15" s="322"/>
      <c r="J15" s="322" t="str">
        <f>IF(入力!K22="","",入力!K22)</f>
        <v>りんか</v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158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7</v>
      </c>
      <c r="X15" s="324"/>
      <c r="Y15" s="333" t="str">
        <f>IF(入力!Z22="","",入力!Z22)</f>
        <v>もりた</v>
      </c>
      <c r="Z15" s="322"/>
      <c r="AA15" s="322"/>
      <c r="AB15" s="322"/>
      <c r="AC15" s="322"/>
      <c r="AD15" s="322" t="str">
        <f>IF(入力!AE22="","",入力!AE22)</f>
        <v>あかね</v>
      </c>
      <c r="AE15" s="322"/>
      <c r="AF15" s="322"/>
      <c r="AG15" s="322"/>
      <c r="AH15" s="323"/>
      <c r="AI15" s="324">
        <f>IF(入力!AJ22="","",入力!AJ22)</f>
        <v>1</v>
      </c>
      <c r="AJ15" s="324"/>
      <c r="AK15" s="320">
        <f>IF(入力!AL22="","",入力!AL22)</f>
        <v>158</v>
      </c>
      <c r="AL15" s="321"/>
      <c r="AM15" s="320" t="str">
        <f>IF(入力!AN22="","",入力!AN22)</f>
        <v>○</v>
      </c>
      <c r="AN15" s="334"/>
    </row>
    <row r="16" spans="1:40" ht="37.5" customHeight="1" x14ac:dyDescent="0.15">
      <c r="A16" s="189"/>
      <c r="B16" s="190"/>
      <c r="C16" s="325"/>
      <c r="D16" s="325"/>
      <c r="E16" s="336" t="str">
        <f>IF(入力!F23="","",入力!F23)</f>
        <v>佐々木</v>
      </c>
      <c r="F16" s="337"/>
      <c r="G16" s="337"/>
      <c r="H16" s="337"/>
      <c r="I16" s="337"/>
      <c r="J16" s="337" t="str">
        <f>IF(入力!K23="","",入力!K23)</f>
        <v>梨花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森田</v>
      </c>
      <c r="Z16" s="337"/>
      <c r="AA16" s="337"/>
      <c r="AB16" s="337"/>
      <c r="AC16" s="337"/>
      <c r="AD16" s="337" t="str">
        <f>IF(入力!AE23="","",入力!AE23)</f>
        <v>朱音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 x14ac:dyDescent="0.15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もりさだ</v>
      </c>
      <c r="F17" s="308"/>
      <c r="G17" s="308"/>
      <c r="H17" s="308"/>
      <c r="I17" s="308"/>
      <c r="J17" s="308" t="str">
        <f>IF(入力!K24="","",入力!K24)</f>
        <v>ゆま</v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158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8</v>
      </c>
      <c r="X17" s="304"/>
      <c r="Y17" s="307" t="str">
        <f>IF(入力!Z24="","",入力!Z24)</f>
        <v>わきや</v>
      </c>
      <c r="Z17" s="308"/>
      <c r="AA17" s="308"/>
      <c r="AB17" s="308"/>
      <c r="AC17" s="308"/>
      <c r="AD17" s="308" t="str">
        <f>IF(入力!AE24="","",入力!AE24)</f>
        <v>かほ</v>
      </c>
      <c r="AE17" s="308"/>
      <c r="AF17" s="308"/>
      <c r="AG17" s="308"/>
      <c r="AH17" s="309"/>
      <c r="AI17" s="304">
        <f>IF(入力!AJ24="","",入力!AJ24)</f>
        <v>1</v>
      </c>
      <c r="AJ17" s="304"/>
      <c r="AK17" s="302">
        <f>IF(入力!AL24="","",入力!AL24)</f>
        <v>155</v>
      </c>
      <c r="AL17" s="99"/>
      <c r="AM17" s="310" t="str">
        <f>IF(入力!AN24="","",入力!AN24)</f>
        <v>○</v>
      </c>
      <c r="AN17" s="311"/>
    </row>
    <row r="18" spans="1:40" ht="37.5" customHeight="1" x14ac:dyDescent="0.15">
      <c r="A18" s="201"/>
      <c r="B18" s="202"/>
      <c r="C18" s="305"/>
      <c r="D18" s="305"/>
      <c r="E18" s="300" t="str">
        <f>IF(入力!F25="","",入力!F25)</f>
        <v>森貞</v>
      </c>
      <c r="F18" s="301"/>
      <c r="G18" s="301"/>
      <c r="H18" s="301"/>
      <c r="I18" s="301"/>
      <c r="J18" s="301" t="str">
        <f>IF(入力!K25="","",入力!K25)</f>
        <v>友茉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脇屋</v>
      </c>
      <c r="Z18" s="301"/>
      <c r="AA18" s="301"/>
      <c r="AB18" s="301"/>
      <c r="AC18" s="301"/>
      <c r="AD18" s="301" t="str">
        <f>IF(入力!AE25="","",入力!AE25)</f>
        <v>佳歩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 x14ac:dyDescent="0.15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なかやま</v>
      </c>
      <c r="F19" s="308"/>
      <c r="G19" s="308"/>
      <c r="H19" s="308"/>
      <c r="I19" s="308"/>
      <c r="J19" s="308" t="str">
        <f>IF(入力!K26="","",入力!K26)</f>
        <v>ゆうみ</v>
      </c>
      <c r="K19" s="308"/>
      <c r="L19" s="308"/>
      <c r="M19" s="308"/>
      <c r="N19" s="309"/>
      <c r="O19" s="304">
        <f>IF(入力!P26="","",入力!P26)</f>
        <v>2</v>
      </c>
      <c r="P19" s="304"/>
      <c r="Q19" s="302">
        <f>IF(入力!R26="","",入力!R26)</f>
        <v>163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>
        <f>IF(入力!X26="","",入力!X26)</f>
        <v>9</v>
      </c>
      <c r="X19" s="304"/>
      <c r="Y19" s="307" t="str">
        <f>IF(入力!Z26="","",入力!Z26)</f>
        <v>たかはし</v>
      </c>
      <c r="Z19" s="308"/>
      <c r="AA19" s="308"/>
      <c r="AB19" s="308"/>
      <c r="AC19" s="308"/>
      <c r="AD19" s="308" t="str">
        <f>IF(入力!AE26="","",入力!AE26)</f>
        <v>あい</v>
      </c>
      <c r="AE19" s="308"/>
      <c r="AF19" s="308"/>
      <c r="AG19" s="308"/>
      <c r="AH19" s="309"/>
      <c r="AI19" s="304">
        <f>IF(入力!AJ26="","",入力!AJ26)</f>
        <v>1</v>
      </c>
      <c r="AJ19" s="304"/>
      <c r="AK19" s="302">
        <f>IF(入力!AL26="","",入力!AL26)</f>
        <v>155</v>
      </c>
      <c r="AL19" s="99"/>
      <c r="AM19" s="310" t="str">
        <f>IF(入力!AN26="","",入力!AN26)</f>
        <v>○</v>
      </c>
      <c r="AN19" s="311"/>
    </row>
    <row r="20" spans="1:40" ht="37.5" customHeight="1" x14ac:dyDescent="0.15">
      <c r="A20" s="189"/>
      <c r="B20" s="190"/>
      <c r="C20" s="305"/>
      <c r="D20" s="305"/>
      <c r="E20" s="300" t="str">
        <f>IF(入力!F27="","",入力!F27)</f>
        <v>中山</v>
      </c>
      <c r="F20" s="301"/>
      <c r="G20" s="301"/>
      <c r="H20" s="301"/>
      <c r="I20" s="301"/>
      <c r="J20" s="301" t="str">
        <f>IF(入力!K27="","",入力!K27)</f>
        <v>由望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>高橋</v>
      </c>
      <c r="Z20" s="301"/>
      <c r="AA20" s="301"/>
      <c r="AB20" s="301"/>
      <c r="AC20" s="301"/>
      <c r="AD20" s="301" t="str">
        <f>IF(入力!AE27="","",入力!AE27)</f>
        <v>愛</v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 x14ac:dyDescent="0.15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しが</v>
      </c>
      <c r="F21" s="308"/>
      <c r="G21" s="308"/>
      <c r="H21" s="308"/>
      <c r="I21" s="308"/>
      <c r="J21" s="308" t="str">
        <f>IF(入力!K28="","",入力!K28)</f>
        <v>りおか</v>
      </c>
      <c r="K21" s="308"/>
      <c r="L21" s="308"/>
      <c r="M21" s="308"/>
      <c r="N21" s="309"/>
      <c r="O21" s="304">
        <f>IF(入力!P28="","",入力!P28)</f>
        <v>2</v>
      </c>
      <c r="P21" s="304"/>
      <c r="Q21" s="302">
        <f>IF(入力!R28="","",入力!R28)</f>
        <v>153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>
        <f>IF(入力!X28="","",入力!X28)</f>
        <v>10</v>
      </c>
      <c r="X21" s="304"/>
      <c r="Y21" s="307" t="str">
        <f>IF(入力!Z28="","",入力!Z28)</f>
        <v>うちやま</v>
      </c>
      <c r="Z21" s="308"/>
      <c r="AA21" s="308"/>
      <c r="AB21" s="308"/>
      <c r="AC21" s="308"/>
      <c r="AD21" s="308" t="str">
        <f>IF(入力!AE28="","",入力!AE28)</f>
        <v>みゆ</v>
      </c>
      <c r="AE21" s="308"/>
      <c r="AF21" s="308"/>
      <c r="AG21" s="308"/>
      <c r="AH21" s="309"/>
      <c r="AI21" s="304">
        <f>IF(入力!AJ28="","",入力!AJ28)</f>
        <v>1</v>
      </c>
      <c r="AJ21" s="304"/>
      <c r="AK21" s="302">
        <f>IF(入力!AL28="","",入力!AL28)</f>
        <v>153</v>
      </c>
      <c r="AL21" s="99"/>
      <c r="AM21" s="310" t="str">
        <f>IF(入力!AN28="","",入力!AN28)</f>
        <v>○</v>
      </c>
      <c r="AN21" s="311"/>
    </row>
    <row r="22" spans="1:40" ht="37.5" customHeight="1" x14ac:dyDescent="0.15">
      <c r="A22" s="201"/>
      <c r="B22" s="202"/>
      <c r="C22" s="305"/>
      <c r="D22" s="305"/>
      <c r="E22" s="300" t="str">
        <f>IF(入力!F29="","",入力!F29)</f>
        <v>志賀</v>
      </c>
      <c r="F22" s="301"/>
      <c r="G22" s="301"/>
      <c r="H22" s="301"/>
      <c r="I22" s="301"/>
      <c r="J22" s="301" t="str">
        <f>IF(入力!K29="","",入力!K29)</f>
        <v>璃桜華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>内山</v>
      </c>
      <c r="Z22" s="301"/>
      <c r="AA22" s="301"/>
      <c r="AB22" s="301"/>
      <c r="AC22" s="301"/>
      <c r="AD22" s="301" t="str">
        <f>IF(入力!AE29="","",入力!AE29)</f>
        <v>美憂</v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 x14ac:dyDescent="0.15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かんばやし</v>
      </c>
      <c r="F23" s="308"/>
      <c r="G23" s="308"/>
      <c r="H23" s="308"/>
      <c r="I23" s="308"/>
      <c r="J23" s="308" t="str">
        <f>IF(入力!K30="","",入力!K30)</f>
        <v>しおん</v>
      </c>
      <c r="K23" s="308"/>
      <c r="L23" s="308"/>
      <c r="M23" s="308"/>
      <c r="N23" s="309"/>
      <c r="O23" s="304">
        <f>IF(入力!P30="","",入力!P30)</f>
        <v>2</v>
      </c>
      <c r="P23" s="304"/>
      <c r="Q23" s="302">
        <f>IF(入力!R30="","",入力!R30)</f>
        <v>165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>
        <f>IF(入力!X30="","",入力!X30)</f>
        <v>11</v>
      </c>
      <c r="X23" s="304"/>
      <c r="Y23" s="307" t="str">
        <f>IF(入力!Z30="","",入力!Z30)</f>
        <v>たかはし</v>
      </c>
      <c r="Z23" s="308"/>
      <c r="AA23" s="308"/>
      <c r="AB23" s="308"/>
      <c r="AC23" s="308"/>
      <c r="AD23" s="308" t="str">
        <f>IF(入力!AE30="","",入力!AE30)</f>
        <v>ゆかり</v>
      </c>
      <c r="AE23" s="308"/>
      <c r="AF23" s="308"/>
      <c r="AG23" s="308"/>
      <c r="AH23" s="309"/>
      <c r="AI23" s="304">
        <f>IF(入力!AJ30="","",入力!AJ30)</f>
        <v>2</v>
      </c>
      <c r="AJ23" s="304"/>
      <c r="AK23" s="302">
        <f>IF(入力!AL30="","",入力!AL30)</f>
        <v>155</v>
      </c>
      <c r="AL23" s="99"/>
      <c r="AM23" s="310" t="str">
        <f>IF(入力!AN30="","",入力!AN30)</f>
        <v>○</v>
      </c>
      <c r="AN23" s="311"/>
    </row>
    <row r="24" spans="1:40" ht="37.5" customHeight="1" x14ac:dyDescent="0.15">
      <c r="A24" s="189"/>
      <c r="B24" s="190"/>
      <c r="C24" s="305"/>
      <c r="D24" s="305"/>
      <c r="E24" s="300" t="str">
        <f>IF(入力!F31="","",入力!F31)</f>
        <v>神林</v>
      </c>
      <c r="F24" s="301"/>
      <c r="G24" s="301"/>
      <c r="H24" s="301"/>
      <c r="I24" s="301"/>
      <c r="J24" s="301" t="str">
        <f>IF(入力!K31="","",入力!K31)</f>
        <v>詩音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>髙橋</v>
      </c>
      <c r="Z24" s="301"/>
      <c r="AA24" s="301"/>
      <c r="AB24" s="301"/>
      <c r="AC24" s="301"/>
      <c r="AD24" s="301" t="str">
        <f>IF(入力!AE31="","",入力!AE31)</f>
        <v>ゆかり</v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 x14ac:dyDescent="0.15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みやざわ</v>
      </c>
      <c r="F25" s="308"/>
      <c r="G25" s="308"/>
      <c r="H25" s="308"/>
      <c r="I25" s="308"/>
      <c r="J25" s="308" t="str">
        <f>IF(入力!K32="","",入力!K32)</f>
        <v>りお</v>
      </c>
      <c r="K25" s="308"/>
      <c r="L25" s="308"/>
      <c r="M25" s="308"/>
      <c r="N25" s="309"/>
      <c r="O25" s="304">
        <f>IF(入力!P32="","",入力!P32)</f>
        <v>1</v>
      </c>
      <c r="P25" s="304"/>
      <c r="Q25" s="302">
        <f>IF(入力!R32="","",入力!R32)</f>
        <v>155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 t="str">
        <f>IF(入力!X32="","",入力!X32)</f>
        <v/>
      </c>
      <c r="X25" s="304"/>
      <c r="Y25" s="307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04" t="str">
        <f>IF(入力!AJ32="","",入力!AJ32)</f>
        <v/>
      </c>
      <c r="AJ25" s="304"/>
      <c r="AK25" s="302" t="str">
        <f>IF(入力!AL32="","",入力!AL32)</f>
        <v/>
      </c>
      <c r="AL25" s="99"/>
      <c r="AM25" s="310" t="str">
        <f>IF(入力!AN32="","",入力!AN32)</f>
        <v>○</v>
      </c>
      <c r="AN25" s="311"/>
    </row>
    <row r="26" spans="1:40" ht="37.5" customHeight="1" thickBot="1" x14ac:dyDescent="0.2">
      <c r="A26" s="220"/>
      <c r="B26" s="221"/>
      <c r="C26" s="319"/>
      <c r="D26" s="319"/>
      <c r="E26" s="318" t="str">
        <f>IF(入力!F33="","",入力!F33)</f>
        <v>宮澤</v>
      </c>
      <c r="F26" s="314"/>
      <c r="G26" s="314"/>
      <c r="H26" s="314"/>
      <c r="I26" s="314"/>
      <c r="J26" s="314" t="str">
        <f>IF(入力!K33="","",入力!K33)</f>
        <v>莉央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/>
      </c>
      <c r="Z26" s="314"/>
      <c r="AA26" s="314"/>
      <c r="AB26" s="314"/>
      <c r="AC26" s="314"/>
      <c r="AD26" s="314" t="str">
        <f>IF(入力!AE33="","",入力!AE33)</f>
        <v/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7101</v>
      </c>
      <c r="B7" s="31" t="str">
        <f t="shared" ref="B7:C7" si="0">IF($A$8="","",IF($A$9="",B8,B8&amp;"・"&amp;B9))</f>
        <v>大和市立大和中学校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2</v>
      </c>
      <c r="F7" s="31" t="str">
        <f t="shared" ref="F7:S7" si="1">IF($A$8="","",F8)</f>
        <v>242</v>
      </c>
      <c r="G7" s="31" t="str">
        <f t="shared" si="1"/>
        <v>0018</v>
      </c>
      <c r="H7" s="31">
        <f t="shared" si="1"/>
        <v>0</v>
      </c>
      <c r="I7" s="31" t="str">
        <f t="shared" si="1"/>
        <v>大和市深見西7-5-1</v>
      </c>
      <c r="J7" s="31">
        <f t="shared" si="1"/>
        <v>0</v>
      </c>
      <c r="K7" s="31" t="str">
        <f t="shared" si="1"/>
        <v>046</v>
      </c>
      <c r="L7" s="31" t="str">
        <f t="shared" si="1"/>
        <v>261</v>
      </c>
      <c r="M7" s="31" t="str">
        <f t="shared" si="1"/>
        <v>0892</v>
      </c>
      <c r="N7" s="31" t="str">
        <f t="shared" si="1"/>
        <v>046</v>
      </c>
      <c r="O7" s="31" t="str">
        <f t="shared" si="1"/>
        <v>261</v>
      </c>
      <c r="P7" s="31" t="str">
        <f t="shared" si="1"/>
        <v>4892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7101</v>
      </c>
      <c r="B8" s="32" t="str">
        <f>IF(入力!$F$3="","",入力!$F$3)</f>
        <v>大和市立大和中学校</v>
      </c>
      <c r="C8" s="32"/>
      <c r="D8" s="32" t="str">
        <f>IF(入力!$Z$2="","",入力!$Z$2)</f>
        <v>県央</v>
      </c>
      <c r="E8" s="32">
        <f>IF(入力!$I$2="","",入力!$I$2)</f>
        <v>2</v>
      </c>
      <c r="F8" s="32" t="str">
        <f>IF(入力!$F$6="","",入力!$F$6)</f>
        <v>242</v>
      </c>
      <c r="G8" s="42" t="str">
        <f>IF(入力!$I$6="","",入力!$I$6)</f>
        <v>0018</v>
      </c>
      <c r="H8" s="32"/>
      <c r="I8" s="32" t="str">
        <f>IF(入力!$L$5="","",入力!$L$5)</f>
        <v>大和市深見西7-5-1</v>
      </c>
      <c r="J8" s="32"/>
      <c r="K8" s="42" t="str">
        <f>IF(入力!$AB$4="","",入力!$AB$4)</f>
        <v>046</v>
      </c>
      <c r="L8" s="42" t="str">
        <f>IF(入力!$AG$4="","",入力!$AG$4)</f>
        <v>261</v>
      </c>
      <c r="M8" s="42" t="str">
        <f>IF(入力!$AL$4="","",入力!$AL$4)</f>
        <v>0892</v>
      </c>
      <c r="N8" s="42" t="str">
        <f>IF(入力!$AB$6="","",入力!$AB$6)</f>
        <v>046</v>
      </c>
      <c r="O8" s="42" t="str">
        <f>IF(入力!$AG$6="","",入力!$AG$6)</f>
        <v>261</v>
      </c>
      <c r="P8" s="42" t="str">
        <f>IF(入力!$AL$6="","",入力!$AL$6)</f>
        <v>4892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0892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五十嵐</v>
      </c>
      <c r="D16" s="32" t="str">
        <f>IF(入力!$K$13="","",入力!$K$13)</f>
        <v>夏生</v>
      </c>
      <c r="E16" s="32" t="str">
        <f>IF(入力!$F$12="","",入力!$F$12)</f>
        <v>いがらし</v>
      </c>
      <c r="F16" s="32" t="str">
        <f>IF(入力!$K$12="","",入力!$K$12)</f>
        <v>なお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大島</v>
      </c>
      <c r="D17" s="32" t="str">
        <f>IF(入力!$AE$13="","",入力!$AE$13)</f>
        <v>安紀子</v>
      </c>
      <c r="E17" s="32" t="str">
        <f>IF(入力!$Z$12="","",入力!$Z$12)</f>
        <v>おおしま</v>
      </c>
      <c r="F17" s="32" t="str">
        <f>IF(入力!$AE$12="","",入力!$AE$12)</f>
        <v>あきこ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佐々木</v>
      </c>
      <c r="D24" s="32" t="str">
        <f>IF(入力!$AE$16="","",入力!$AE$16)</f>
        <v>梨花</v>
      </c>
      <c r="E24" s="32" t="str">
        <f>IF(入力!$Z$15="","",入力!$Z$15)</f>
        <v>ささき</v>
      </c>
      <c r="F24" s="32" t="str">
        <f>IF(入力!$AE$15="","",入力!$AE$15)</f>
        <v>りんか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佐々木</v>
      </c>
      <c r="D53" s="32" t="str">
        <f>IF(OR(L53&lt;&gt;"○",入力!K23=""),"",入力!K23)</f>
        <v>梨花</v>
      </c>
      <c r="E53" s="32" t="str">
        <f>IF(OR(L53&lt;&gt;"○",入力!F22=""),"",入力!F22)</f>
        <v>ささき</v>
      </c>
      <c r="F53" s="32" t="str">
        <f>IF(OR(L53&lt;&gt;"○",入力!K22=""),"",入力!K22)</f>
        <v>りんか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森貞</v>
      </c>
      <c r="D54" s="32" t="str">
        <f>IF(OR(L54&lt;&gt;"○",入力!K25=""),"",入力!K25)</f>
        <v>友茉</v>
      </c>
      <c r="E54" s="32" t="str">
        <f>IF(OR(L54&lt;&gt;"○",入力!F24=""),"",入力!F24)</f>
        <v>もりさだ</v>
      </c>
      <c r="F54" s="32" t="str">
        <f>IF(OR(L54&lt;&gt;"○",入力!K24=""),"",入力!K24)</f>
        <v>ゆま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中山</v>
      </c>
      <c r="D55" s="32" t="str">
        <f>IF(OR(L55&lt;&gt;"○",入力!K27=""),"",入力!K27)</f>
        <v>由望</v>
      </c>
      <c r="E55" s="32" t="str">
        <f>IF(OR(L55&lt;&gt;"○",入力!F26=""),"",入力!F26)</f>
        <v>なかやま</v>
      </c>
      <c r="F55" s="32" t="str">
        <f>IF(OR(L55&lt;&gt;"○",入力!K26=""),"",入力!K26)</f>
        <v>ゆうみ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志賀</v>
      </c>
      <c r="D56" s="32" t="str">
        <f>IF(OR(L56&lt;&gt;"○",入力!K29=""),"",入力!K29)</f>
        <v>璃桜華</v>
      </c>
      <c r="E56" s="32" t="str">
        <f>IF(OR(L56&lt;&gt;"○",入力!F28=""),"",入力!F28)</f>
        <v>しが</v>
      </c>
      <c r="F56" s="32" t="str">
        <f>IF(OR(L56&lt;&gt;"○",入力!K28=""),"",入力!K28)</f>
        <v>りおか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神林</v>
      </c>
      <c r="D57" s="32" t="str">
        <f>IF(OR(L57&lt;&gt;"○",入力!K31=""),"",入力!K31)</f>
        <v>詩音</v>
      </c>
      <c r="E57" s="32" t="str">
        <f>IF(OR(L57&lt;&gt;"○",入力!F30=""),"",入力!F30)</f>
        <v>かんばやし</v>
      </c>
      <c r="F57" s="32" t="str">
        <f>IF(OR(L57&lt;&gt;"○",入力!K30=""),"",入力!K30)</f>
        <v>しおん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宮澤</v>
      </c>
      <c r="D58" s="32" t="str">
        <f>IF(OR(L58&lt;&gt;"○",入力!K33=""),"",入力!K33)</f>
        <v>莉央</v>
      </c>
      <c r="E58" s="32" t="str">
        <f>IF(OR(L58&lt;&gt;"○",入力!F32=""),"",入力!F32)</f>
        <v>みやざわ</v>
      </c>
      <c r="F58" s="32" t="str">
        <f>IF(OR(L58&lt;&gt;"○",入力!K32=""),"",入力!K32)</f>
        <v>りお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155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森田</v>
      </c>
      <c r="D59" s="32" t="str">
        <f>IF(OR(L59&lt;&gt;"○",入力!AE23=""),"",入力!AE23)</f>
        <v>朱音</v>
      </c>
      <c r="E59" s="32" t="str">
        <f>IF(OR(L59&lt;&gt;"○",入力!Z22=""),"",入力!Z22)</f>
        <v>もりた</v>
      </c>
      <c r="F59" s="32" t="str">
        <f>IF(OR(L59&lt;&gt;"○",入力!AE22=""),"",入力!AE22)</f>
        <v>あかね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脇屋</v>
      </c>
      <c r="D60" s="32" t="str">
        <f>IF(OR(L60&lt;&gt;"○",入力!AE25=""),"",入力!AE25)</f>
        <v>佳歩</v>
      </c>
      <c r="E60" s="32" t="str">
        <f>IF(OR(L60&lt;&gt;"○",入力!Z24=""),"",入力!Z24)</f>
        <v>わきや</v>
      </c>
      <c r="F60" s="32" t="str">
        <f>IF(OR(L60&lt;&gt;"○",入力!AE24=""),"",入力!AE24)</f>
        <v>かほ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高橋</v>
      </c>
      <c r="D61" s="32" t="str">
        <f>IF(OR(L61&lt;&gt;"○",入力!AE27=""),"",入力!AE27)</f>
        <v>愛</v>
      </c>
      <c r="E61" s="32" t="str">
        <f>IF(OR(L61&lt;&gt;"○",入力!Z26=""),"",入力!Z26)</f>
        <v>たかはし</v>
      </c>
      <c r="F61" s="32" t="str">
        <f>IF(OR(L61&lt;&gt;"○",入力!AE26=""),"",入力!AE26)</f>
        <v>あい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内山</v>
      </c>
      <c r="D62" s="32" t="str">
        <f>IF(OR(L62&lt;&gt;"○",入力!AE29=""),"",入力!AE29)</f>
        <v>美憂</v>
      </c>
      <c r="E62" s="32" t="str">
        <f>IF(OR(L62&lt;&gt;"○",入力!Z28=""),"",入力!Z28)</f>
        <v>うちやま</v>
      </c>
      <c r="F62" s="32" t="str">
        <f>IF(OR(L62&lt;&gt;"○",入力!AE28=""),"",入力!AE28)</f>
        <v>みゆ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153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髙橋</v>
      </c>
      <c r="D63" s="32" t="str">
        <f>IF(OR(L63&lt;&gt;"○",入力!AE31=""),"",入力!AE31)</f>
        <v>ゆかり</v>
      </c>
      <c r="E63" s="32" t="str">
        <f>IF(OR(L63&lt;&gt;"○",入力!Z30=""),"",入力!Z30)</f>
        <v>たかはし</v>
      </c>
      <c r="F63" s="32" t="str">
        <f>IF(OR(L63&lt;&gt;"○",入力!AE30=""),"",入力!AE30)</f>
        <v>ゆかり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2019-02-13T13:45:19Z</cp:lastPrinted>
  <dcterms:created xsi:type="dcterms:W3CDTF">2006-11-03T01:52:14Z</dcterms:created>
  <dcterms:modified xsi:type="dcterms:W3CDTF">2019-11-07T01:55:05Z</dcterms:modified>
</cp:coreProperties>
</file>