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座間中バレー部用\県大会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Z2" i="1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<sst xmlns="http://schemas.openxmlformats.org/spreadsheetml/2006/main" count="1487" uniqueCount="770">
  <si>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</si>
  <si>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</si>
  <si>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</si>
  <si>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</si>
  <si>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</si>
  <si>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</si>
  <si>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</si>
  <si>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</si>
  <si>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</si>
  <si>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</si>
  <si>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</si>
  <si>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</si>
  <si>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</si>
  <si>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</si>
  <si>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</si>
  <si>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</si>
  <si>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</si>
  <si>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</si>
  <si>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</si>
  <si>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</si>
  <si>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</si>
  <si>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</si>
  <si>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</si>
  <si>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</si>
  <si>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</si>
  <si>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</si>
  <si>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</si>
  <si>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</si>
  <si>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</si>
  <si>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</si>
  <si>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</si>
  <si>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</si>
  <si>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</si>
  <si>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</si>
  <si>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</si>
  <si>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</si>
  <si>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</si>
  <si>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</si>
  <si>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</si>
  <si>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</si>
  <si>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</si>
  <si>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</si>
  <si>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</si>
  <si>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</si>
  <si>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</si>
  <si>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</si>
  <si>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</si>
  <si>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</si>
  <si>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</si>
  <si>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</si>
  <si>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</si>
  <si>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</si>
  <si>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</si>
  <si>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</si>
  <si>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</si>
  <si>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</si>
  <si>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</si>
  <si>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</si>
  <si>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</si>
  <si>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</si>
  <si>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</si>
  <si>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</si>
  <si>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</si>
  <si>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</si>
  <si>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</si>
  <si>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</si>
  <si>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</si>
  <si>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</si>
  <si>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</si>
  <si>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</si>
  <si>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</si>
  <si>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</si>
  <si>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</si>
  <si>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</si>
  <si>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</si>
  <si>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</si>
  <si>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</si>
  <si>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</si>
  <si>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</si>
  <si>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</si>
  <si>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</si>
  <si>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</si>
  <si>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</si>
  <si>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</si>
  <si>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</si>
  <si>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</si>
  <si>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</si>
  <si>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</si>
  <si>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</si>
  <si>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</si>
  <si>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</si>
  <si>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</si>
  <si>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</si>
  <si>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</si>
  <si>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</si>
  <si>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</si>
  <si>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</si>
  <si>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</si>
  <si>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</si>
  <si>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</si>
  <si>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</si>
  <si>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</si>
  <si>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</si>
  <si>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</si>
  <si>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</si>
  <si>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</si>
  <si>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</si>
  <si>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</si>
  <si>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</si>
  <si>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</si>
  <si>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</si>
  <si>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</si>
  <si>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</si>
  <si>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</si>
  <si>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</si>
  <si>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</si>
  <si>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</si>
  <si>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</si>
  <si>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</si>
  <si>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</si>
  <si>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</si>
  <si>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</si>
  <si>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</si>
  <si>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</si>
  <si>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</si>
  <si>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</si>
  <si>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</si>
  <si>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</si>
  <si>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</si>
  <si>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</si>
  <si>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</si>
  <si>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</si>
  <si>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</si>
  <si>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</si>
  <si>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</si>
  <si>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</si>
  <si>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</si>
  <si>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</si>
  <si>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</si>
  <si>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</si>
  <si>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</si>
  <si>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</si>
  <si>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</si>
  <si>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</si>
  <si>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</si>
  <si>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</si>
  <si>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</si>
  <si>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</si>
  <si>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</si>
  <si>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</si>
  <si>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</si>
  <si>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</si>
  <si>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</si>
  <si>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</si>
  <si>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</si>
  <si>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</si>
  <si>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</si>
  <si>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</si>
  <si>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</si>
  <si>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</si>
  <si>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</si>
  <si>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</si>
  <si>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</si>
  <si>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</si>
  <si>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</si>
  <si>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</si>
  <si>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</si>
  <si>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</si>
  <si>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</si>
  <si>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</si>
  <si>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</si>
  <si>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</si>
  <si>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</si>
  <si>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</si>
  <si>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</si>
  <si>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</si>
  <si>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</si>
  <si>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</si>
  <si>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</si>
  <si>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</si>
  <si>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</si>
  <si>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</si>
  <si>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</si>
  <si>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</si>
  <si>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</si>
  <si>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</si>
  <si>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</si>
  <si>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</si>
  <si>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</si>
  <si>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</si>
  <si>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</si>
  <si>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</si>
  <si>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</si>
  <si>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</si>
  <si>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</si>
  <si>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</si>
  <si>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</si>
  <si>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</si>
  <si>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</si>
  <si>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</si>
  <si>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</si>
  <si>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</si>
  <si>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</si>
  <si>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</si>
  <si>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</si>
  <si>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</si>
  <si>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</si>
  <si>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</si>
  <si>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</si>
  <si>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</si>
  <si>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</si>
  <si>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</si>
  <si>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</si>
  <si>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</si>
  <si>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</si>
  <si>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</si>
  <si>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</si>
  <si>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</si>
  <si>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</si>
  <si>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</si>
  <si>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</si>
  <si>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</si>
  <si>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</si>
  <si>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</si>
  <si>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</si>
  <si>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</si>
  <si>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</si>
  <si>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</si>
  <si>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</si>
  <si>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</si>
  <si>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</si>
  <si>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</si>
  <si>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</si>
  <si>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</si>
  <si>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</si>
  <si>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</si>
  <si>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</si>
  <si>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</si>
  <si>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</si>
  <si>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</si>
  <si>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</si>
  <si>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</si>
  <si>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</si>
  <si>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</si>
  <si>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</si>
  <si>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</si>
  <si>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</si>
  <si>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</si>
  <si>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</si>
  <si>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</si>
  <si>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</si>
  <si>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</si>
  <si>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</si>
  <si>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</si>
  <si>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</si>
  <si>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</si>
  <si>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</si>
  <si>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</si>
  <si>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</si>
  <si>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</si>
  <si>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</si>
  <si>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</si>
  <si>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</si>
  <si>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</si>
  <si>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</si>
  <si>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</si>
  <si>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</si>
  <si>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</si>
  <si>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</si>
  <si>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</si>
  <si>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</si>
  <si>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</si>
  <si>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</si>
  <si>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</si>
  <si>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</si>
  <si>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</si>
  <si>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</si>
  <si>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</si>
  <si>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</si>
  <si>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</si>
  <si>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</si>
  <si>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</si>
  <si>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</si>
  <si>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</si>
  <si>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</si>
  <si>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</si>
  <si>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</si>
  <si>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</si>
  <si>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</si>
  <si>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</si>
  <si>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</si>
  <si>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</si>
  <si>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</si>
  <si>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</si>
  <si>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</si>
  <si>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</si>
  <si>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</si>
  <si>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</si>
  <si>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</si>
  <si>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</si>
  <si>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</si>
  <si>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</si>
  <si>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</si>
  <si>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</si>
  <si>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</si>
  <si>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</si>
  <si>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</si>
  <si>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</si>
  <si>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</si>
  <si>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</si>
  <si>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</si>
  <si>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</si>
  <si>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</si>
  <si>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</si>
  <si>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</si>
  <si>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</si>
  <si>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</si>
  <si>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</si>
  <si>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</si>
  <si>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</si>
  <si>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</si>
  <si>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</si>
  <si>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</si>
  <si>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</si>
  <si>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</si>
  <si>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</si>
  <si>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</si>
  <si>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</si>
  <si>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</si>
  <si>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</si>
  <si>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</si>
  <si>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</si>
  <si>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</si>
  <si>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</si>
  <si>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</si>
  <si>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</si>
  <si>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</si>
  <si>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</si>
  <si>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</si>
  <si>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</si>
  <si>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</si>
  <si>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</si>
  <si>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</si>
  <si>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</si>
  <si>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</si>
  <si>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</si>
  <si>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</si>
  <si>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</si>
  <si>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</si>
  <si>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</si>
  <si>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</si>
  <si>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</si>
  <si>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</si>
  <si>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</si>
  <si>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</si>
  <si>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</si>
  <si>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</si>
  <si>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</si>
  <si>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</si>
  <si>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</si>
  <si>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</si>
  <si>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</si>
  <si>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</si>
  <si>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</si>
  <si>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</si>
  <si>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</si>
  <si>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</si>
  <si>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</si>
  <si>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</si>
  <si>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</si>
  <si>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</si>
  <si>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</si>
  <si>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</si>
  <si>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</si>
  <si>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</si>
  <si>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</si>
  <si>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</si>
  <si>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</si>
  <si>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</si>
  <si>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</si>
  <si>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</si>
  <si>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</si>
  <si>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</si>
  <si>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</si>
  <si>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</si>
  <si>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</si>
  <si>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</si>
  <si>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</si>
  <si>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</si>
  <si>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</si>
  <si>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</si>
  <si>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</si>
  <si>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</si>
  <si>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</si>
  <si>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</si>
  <si>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</si>
  <si>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</si>
  <si>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</si>
  <si>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</si>
  <si>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</si>
  <si>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</si>
  <si>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</si>
  <si>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</si>
  <si>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</si>
  <si>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</si>
  <si>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</si>
  <si>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</si>
  <si>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</si>
  <si>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</si>
  <si>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</si>
  <si>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</si>
  <si>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</si>
  <si>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</si>
  <si>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</si>
  <si>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</si>
  <si>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</si>
  <si>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</si>
  <si>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</si>
  <si>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</si>
  <si>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</si>
  <si>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</si>
  <si>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</si>
  <si>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</si>
  <si>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</si>
  <si>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</si>
  <si>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</si>
  <si>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</si>
  <si>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</si>
  <si>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</si>
  <si>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</si>
  <si>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</si>
  <si>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</si>
  <si>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</si>
  <si>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</si>
  <si>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</si>
  <si>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</si>
  <si>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</si>
  <si>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</si>
  <si>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</si>
  <si>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</si>
  <si>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</si>
  <si>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</si>
  <si>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</si>
  <si>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</si>
  <si>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</si>
  <si>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</si>
  <si>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</si>
  <si>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</si>
  <si>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</si>
  <si>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</si>
  <si>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</si>
  <si>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</si>
  <si>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</si>
  <si>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</si>
  <si>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</si>
  <si>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</si>
  <si>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</si>
  <si>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</si>
  <si>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</si>
  <si>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</si>
  <si>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</si>
  <si>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</si>
  <si>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</si>
  <si>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</si>
  <si>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</si>
  <si>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</si>
  <si>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</si>
  <si>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</si>
  <si>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</si>
  <si>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</si>
  <si>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</si>
  <si>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</si>
  <si>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</si>
  <si>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</si>
  <si>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</si>
  <si>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</si>
  <si>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</si>
  <si>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</si>
  <si>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</si>
  <si>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</si>
  <si>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</si>
  <si>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</si>
  <si>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</si>
  <si>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</si>
  <si>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</si>
  <si>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</si>
  <si>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</si>
  <si>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</si>
  <si>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</si>
  <si>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</si>
  <si>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</si>
  <si>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</si>
  <si>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</si>
  <si>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</si>
  <si>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</si>
  <si>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</si>
  <si>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</si>
  <si>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</si>
  <si>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</si>
  <si>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</si>
  <si>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</si>
  <si>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</si>
  <si>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</si>
  <si>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</si>
  <si>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</si>
  <si>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</si>
  <si>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</si>
  <si>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</si>
  <si>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</si>
  <si>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</si>
  <si>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</si>
  <si>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</si>
  <si>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</si>
  <si>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</si>
  <si>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</si>
  <si>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</si>
  <si>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</si>
  <si>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</si>
  <si>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</si>
  <si>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</si>
  <si>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</si>
  <si>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</si>
  <si>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</si>
  <si>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</si>
  <si>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</si>
  <si>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</si>
  <si>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</si>
  <si>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</si>
  <si>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</si>
  <si>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</si>
  <si>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</si>
  <si>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</si>
  <si>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</si>
  <si>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</si>
  <si>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</si>
  <si>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</si>
  <si>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</si>
  <si>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</si>
  <si>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</si>
  <si>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</si>
  <si>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</si>
  <si>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</si>
  <si>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</si>
  <si>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</si>
  <si>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</si>
  <si>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</si>
  <si>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</si>
  <si>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</si>
  <si>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</si>
  <si>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</si>
  <si>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</si>
  <si>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</si>
  <si>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</si>
  <si>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</si>
  <si>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</si>
  <si>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</si>
  <si>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</si>
  <si>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</si>
  <si>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</si>
  <si>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</si>
  <si>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</si>
  <si>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</si>
  <si>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</si>
  <si>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</si>
  <si>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</si>
  <si>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</si>
  <si>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</si>
  <si>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</si>
  <si>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</si>
  <si>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</si>
  <si>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</si>
  <si>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</si>
  <si>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</si>
  <si>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</si>
  <si>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</si>
  <si>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</si>
  <si>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</si>
  <si>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</si>
  <si>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</si>
  <si>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</si>
  <si>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</si>
  <si>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</si>
  <si>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</si>
  <si>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</si>
  <si>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</si>
  <si>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</si>
  <si>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</si>
  <si>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</si>
  <si>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</si>
  <si>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</si>
  <si>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</si>
  <si>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</si>
  <si>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</si>
  <si>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</si>
  <si>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</si>
  <si>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</si>
  <si>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</si>
  <si>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</si>
  <si>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</si>
  <si>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</si>
  <si>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</si>
  <si>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</si>
  <si>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</si>
  <si>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</si>
  <si>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</si>
  <si>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</si>
  <si>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</si>
  <si>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</si>
  <si>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</si>
  <si>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</si>
  <si>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</si>
  <si>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</si>
  <si>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</si>
  <si>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</si>
  <si>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</si>
  <si>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</si>
  <si>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</si>
  <si>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</si>
  <si>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</si>
  <si>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</si>
  <si>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</si>
  <si>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</si>
  <si>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</si>
  <si>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</si>
  <si>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</si>
  <si>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</si>
  <si>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</si>
  <si>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</si>
  <si>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</si>
  <si>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</si>
  <si>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</si>
  <si>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</si>
  <si>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</si>
  <si>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</si>
  <si>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</si>
  <si>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</si>
  <si>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</si>
  <si>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</si>
  <si>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</si>
  <si>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</si>
  <si>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</si>
  <si>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</si>
  <si>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</si>
  <si>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</si>
  <si>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</si>
  <si>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</si>
  <si>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</si>
  <si>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</si>
  <si>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</si>
  <si>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</si>
  <si>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</si>
  <si>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</si>
  <si>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</si>
  <si>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</si>
  <si>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</si>
  <si>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</si>
  <si>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</si>
  <si>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</si>
  <si>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</si>
  <si>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</si>
  <si>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</si>
  <si>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</si>
  <si>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</si>
  <si>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</si>
  <si>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</si>
  <si>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</si>
  <si>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</si>
  <si>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</si>
  <si>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</si>
  <si>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</si>
  <si>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</si>
  <si>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</si>
  <si>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</si>
  <si>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</si>
  <si>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</si>
  <si>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</si>
  <si>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</si>
  <si>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</si>
  <si>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</si>
  <si>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</si>
  <si>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</si>
  <si>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</si>
  <si>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</si>
  <si>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</si>
  <si>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</si>
  <si>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</si>
  <si>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</si>
  <si>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</si>
  <si>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</si>
  <si>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</si>
  <si>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</si>
  <si>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</si>
  <si>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</si>
  <si>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</si>
  <si>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</si>
  <si>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251</t>
    <phoneticPr fontId="2"/>
  </si>
  <si>
    <t>―</t>
    <phoneticPr fontId="2"/>
  </si>
  <si>
    <t>0135</t>
    <phoneticPr fontId="2"/>
  </si>
  <si>
    <t>座間市緑ヶ丘４－６－１０</t>
    <rPh sb="0" eb="2">
      <t>ザマ</t>
    </rPh>
    <rPh sb="2" eb="3">
      <t>シ</t>
    </rPh>
    <rPh sb="3" eb="6">
      <t>ミドリガオカ</t>
    </rPh>
    <phoneticPr fontId="2"/>
  </si>
  <si>
    <t>Ｆ　Ａ　Ｘ</t>
    <phoneticPr fontId="2"/>
  </si>
  <si>
    <t>252</t>
    <phoneticPr fontId="2"/>
  </si>
  <si>
    <t>0021</t>
    <phoneticPr fontId="2"/>
  </si>
  <si>
    <t>―</t>
    <phoneticPr fontId="2"/>
  </si>
  <si>
    <t>1129</t>
    <phoneticPr fontId="2"/>
  </si>
  <si>
    <t>斎藤</t>
    <rPh sb="0" eb="2">
      <t>サイトウ</t>
    </rPh>
    <phoneticPr fontId="2"/>
  </si>
  <si>
    <t>明日美</t>
    <rPh sb="0" eb="2">
      <t>アス</t>
    </rPh>
    <rPh sb="2" eb="3">
      <t>ミ</t>
    </rPh>
    <phoneticPr fontId="2"/>
  </si>
  <si>
    <t>さいとう</t>
    <phoneticPr fontId="2"/>
  </si>
  <si>
    <t>あすみ</t>
    <phoneticPr fontId="2"/>
  </si>
  <si>
    <t>たなか</t>
    <phoneticPr fontId="2"/>
  </si>
  <si>
    <t>えつこ</t>
    <phoneticPr fontId="2"/>
  </si>
  <si>
    <t>田中</t>
    <rPh sb="0" eb="2">
      <t>タナカ</t>
    </rPh>
    <phoneticPr fontId="2"/>
  </si>
  <si>
    <t>悦子</t>
    <rPh sb="0" eb="2">
      <t>エツコ</t>
    </rPh>
    <phoneticPr fontId="2"/>
  </si>
  <si>
    <t>古閑</t>
    <rPh sb="0" eb="2">
      <t>コガ</t>
    </rPh>
    <phoneticPr fontId="2"/>
  </si>
  <si>
    <t>萌衣利</t>
    <rPh sb="0" eb="1">
      <t>モ</t>
    </rPh>
    <rPh sb="1" eb="2">
      <t>イ</t>
    </rPh>
    <rPh sb="2" eb="3">
      <t>リ</t>
    </rPh>
    <phoneticPr fontId="2"/>
  </si>
  <si>
    <t>こが</t>
    <phoneticPr fontId="2"/>
  </si>
  <si>
    <t>めいり</t>
    <phoneticPr fontId="2"/>
  </si>
  <si>
    <t>良知</t>
    <rPh sb="0" eb="2">
      <t>ラチ</t>
    </rPh>
    <phoneticPr fontId="2"/>
  </si>
  <si>
    <t>和奈</t>
    <rPh sb="0" eb="1">
      <t>カズ</t>
    </rPh>
    <rPh sb="1" eb="2">
      <t>ナ</t>
    </rPh>
    <phoneticPr fontId="2"/>
  </si>
  <si>
    <t>らち</t>
    <phoneticPr fontId="2"/>
  </si>
  <si>
    <t>かずな</t>
    <phoneticPr fontId="2"/>
  </si>
  <si>
    <t>こが</t>
    <phoneticPr fontId="2"/>
  </si>
  <si>
    <t>めいり</t>
    <phoneticPr fontId="2"/>
  </si>
  <si>
    <t>古閑</t>
    <rPh sb="0" eb="2">
      <t>コガ</t>
    </rPh>
    <phoneticPr fontId="2"/>
  </si>
  <si>
    <t>萌衣利</t>
    <rPh sb="0" eb="1">
      <t>モ</t>
    </rPh>
    <rPh sb="1" eb="2">
      <t>イ</t>
    </rPh>
    <rPh sb="2" eb="3">
      <t>リ</t>
    </rPh>
    <phoneticPr fontId="2"/>
  </si>
  <si>
    <t>にし</t>
    <phoneticPr fontId="2"/>
  </si>
  <si>
    <t>さきな</t>
    <phoneticPr fontId="2"/>
  </si>
  <si>
    <t>西</t>
    <rPh sb="0" eb="1">
      <t>ニシ</t>
    </rPh>
    <phoneticPr fontId="2"/>
  </si>
  <si>
    <t>咲菜</t>
    <rPh sb="0" eb="1">
      <t>サキ</t>
    </rPh>
    <rPh sb="1" eb="2">
      <t>ナ</t>
    </rPh>
    <phoneticPr fontId="2"/>
  </si>
  <si>
    <t>あつみ</t>
    <phoneticPr fontId="2"/>
  </si>
  <si>
    <t>ともか</t>
    <phoneticPr fontId="2"/>
  </si>
  <si>
    <t>渥美</t>
    <rPh sb="0" eb="2">
      <t>アツミ</t>
    </rPh>
    <phoneticPr fontId="2"/>
  </si>
  <si>
    <t>那香</t>
    <rPh sb="0" eb="1">
      <t>ナ</t>
    </rPh>
    <rPh sb="1" eb="2">
      <t>カ</t>
    </rPh>
    <phoneticPr fontId="2"/>
  </si>
  <si>
    <t>なりた</t>
    <phoneticPr fontId="2"/>
  </si>
  <si>
    <t>かずは</t>
    <phoneticPr fontId="2"/>
  </si>
  <si>
    <t>成田</t>
    <rPh sb="0" eb="2">
      <t>ナリタ</t>
    </rPh>
    <phoneticPr fontId="2"/>
  </si>
  <si>
    <t>和芭</t>
    <rPh sb="0" eb="1">
      <t>カズ</t>
    </rPh>
    <rPh sb="1" eb="2">
      <t>ハ</t>
    </rPh>
    <phoneticPr fontId="2"/>
  </si>
  <si>
    <t>千葉</t>
    <rPh sb="0" eb="2">
      <t>チバ</t>
    </rPh>
    <phoneticPr fontId="2"/>
  </si>
  <si>
    <t>理彩</t>
    <rPh sb="0" eb="1">
      <t>リ</t>
    </rPh>
    <rPh sb="1" eb="2">
      <t>アヤ</t>
    </rPh>
    <phoneticPr fontId="2"/>
  </si>
  <si>
    <t>ちば</t>
    <phoneticPr fontId="2"/>
  </si>
  <si>
    <t>りさ</t>
    <phoneticPr fontId="2"/>
  </si>
  <si>
    <t>いりうちじま</t>
    <phoneticPr fontId="2"/>
  </si>
  <si>
    <t>もな</t>
    <phoneticPr fontId="2"/>
  </si>
  <si>
    <t>入内島</t>
    <rPh sb="0" eb="3">
      <t>イリウチジマ</t>
    </rPh>
    <phoneticPr fontId="2"/>
  </si>
  <si>
    <t>萌奈</t>
    <rPh sb="0" eb="1">
      <t>モ</t>
    </rPh>
    <rPh sb="1" eb="2">
      <t>ナ</t>
    </rPh>
    <phoneticPr fontId="2"/>
  </si>
  <si>
    <t>せと</t>
    <phoneticPr fontId="2"/>
  </si>
  <si>
    <t>あみり</t>
    <phoneticPr fontId="2"/>
  </si>
  <si>
    <t>瀬戸</t>
    <rPh sb="0" eb="2">
      <t>セト</t>
    </rPh>
    <phoneticPr fontId="2"/>
  </si>
  <si>
    <t>亜美莉</t>
    <rPh sb="0" eb="1">
      <t>ア</t>
    </rPh>
    <rPh sb="1" eb="2">
      <t>ミ</t>
    </rPh>
    <rPh sb="2" eb="3">
      <t>リ</t>
    </rPh>
    <phoneticPr fontId="2"/>
  </si>
  <si>
    <t>たぐち</t>
    <phoneticPr fontId="2"/>
  </si>
  <si>
    <t>まいね</t>
    <phoneticPr fontId="2"/>
  </si>
  <si>
    <t>田口</t>
    <rPh sb="0" eb="2">
      <t>タグチ</t>
    </rPh>
    <phoneticPr fontId="2"/>
  </si>
  <si>
    <t>舞音</t>
    <rPh sb="0" eb="1">
      <t>マイ</t>
    </rPh>
    <rPh sb="1" eb="2">
      <t>ネ</t>
    </rPh>
    <phoneticPr fontId="2"/>
  </si>
  <si>
    <t>にしざわ</t>
    <phoneticPr fontId="2"/>
  </si>
  <si>
    <t>りこ</t>
    <phoneticPr fontId="2"/>
  </si>
  <si>
    <t>西澤</t>
    <rPh sb="0" eb="2">
      <t>ニシザワ</t>
    </rPh>
    <phoneticPr fontId="2"/>
  </si>
  <si>
    <t>璃子</t>
    <rPh sb="0" eb="1">
      <t>リ</t>
    </rPh>
    <rPh sb="1" eb="2">
      <t>コ</t>
    </rPh>
    <phoneticPr fontId="2"/>
  </si>
  <si>
    <t>いとう</t>
    <phoneticPr fontId="2"/>
  </si>
  <si>
    <t>びびあん</t>
    <phoneticPr fontId="2"/>
  </si>
  <si>
    <t>伊藤</t>
    <rPh sb="0" eb="2">
      <t>イトウ</t>
    </rPh>
    <phoneticPr fontId="2"/>
  </si>
  <si>
    <t>ビビアン</t>
    <phoneticPr fontId="2"/>
  </si>
  <si>
    <t>しらい</t>
    <phoneticPr fontId="2"/>
  </si>
  <si>
    <t>ほのか</t>
    <phoneticPr fontId="2"/>
  </si>
  <si>
    <t>白井</t>
    <rPh sb="0" eb="2">
      <t>シライ</t>
    </rPh>
    <phoneticPr fontId="2"/>
  </si>
  <si>
    <t>萌花</t>
    <rPh sb="0" eb="1">
      <t>モ</t>
    </rPh>
    <rPh sb="1" eb="2">
      <t>ハナ</t>
    </rPh>
    <phoneticPr fontId="2"/>
  </si>
  <si>
    <t>大麻</t>
    <rPh sb="0" eb="2">
      <t>オオアサ</t>
    </rPh>
    <phoneticPr fontId="2"/>
  </si>
  <si>
    <t>智穂</t>
    <rPh sb="0" eb="1">
      <t>チ</t>
    </rPh>
    <rPh sb="1" eb="2">
      <t>ホ</t>
    </rPh>
    <phoneticPr fontId="2"/>
  </si>
  <si>
    <t>おおあさ</t>
    <phoneticPr fontId="2"/>
  </si>
  <si>
    <t>ちほ</t>
    <phoneticPr fontId="2"/>
  </si>
  <si>
    <t>座間市立座間中学校</t>
    <rPh sb="0" eb="4">
      <t>ザマシリツ</t>
    </rPh>
    <rPh sb="4" eb="9">
      <t>ザマチュウガッコウ</t>
    </rPh>
    <phoneticPr fontId="2"/>
  </si>
  <si>
    <t>田附　裕冶</t>
    <rPh sb="0" eb="2">
      <t>タヅケ</t>
    </rPh>
    <rPh sb="3" eb="4">
      <t>ユウ</t>
    </rPh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</si>
</sst>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6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7;&#12500;&#12540;H3012shinjin_app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D3"/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D4"/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D5"/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D6"/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D7"/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D8"/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D9"/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D10"/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D12"/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D13"/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D14"/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D15"/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D16"/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D17"/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D19"/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D20"/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D21"/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D23"/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D24"/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D25"/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D26"/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D27"/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D29"/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D30"/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D31"/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D32"/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D33"/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D34"/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D35"/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D37"/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D38"/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D39"/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D40"/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D41"/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D42"/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D44"/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D45"/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D46"/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D47"/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D48"/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D49"/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D50"/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D51"/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D52"/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D53"/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D54"/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D55"/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D57"/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D58"/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D59"/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D60"/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D61"/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D62"/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D63"/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D64"/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D65"/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D66"/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D67"/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D69"/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D70"/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D71"/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D72"/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D73"/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D74"/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D75"/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D76"/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D77"/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D79"/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D80"/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D81"/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D82"/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D83"/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D84"/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D85"/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D86"/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D88"/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D89"/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D90"/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D91"/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D92"/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D93"/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D94"/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D96"/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D97"/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D98"/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D99"/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D100"/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D102"/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D103"/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D104"/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D105"/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D106"/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D107"/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D108"/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D109"/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D110"/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D111"/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D113"/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D114"/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D115"/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D116"/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D117"/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D118"/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D120"/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D121"/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D122"/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D123"/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D125"/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D126"/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D127"/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D128"/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D129"/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D130"/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D131"/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D133"/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D134"/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D135"/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D136"/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D137"/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D138"/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D139"/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D140"/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D141"/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D142"/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D144"/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D145"/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D146"/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D147"/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D148"/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D149"/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D152"/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D153"/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D155"/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D156"/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D157"/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D159"/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D160"/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D161"/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D162"/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D165"/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D166"/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D168"/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D170"/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D172"/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D173"/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D175"/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D177"/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D178"/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D182"/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D185"/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D186"/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D187"/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D188"/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D189"/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D190"/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D191"/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D192"/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D193"/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D194"/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D196"/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D197"/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D198"/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D199"/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D201"/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D202"/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D203"/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D204"/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D205"/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D206"/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D207"/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D209"/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D210"/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D211"/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D212"/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D214"/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D215"/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D216"/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D217"/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D218"/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D219"/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D220"/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D222"/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D223"/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D224"/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D225"/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D226"/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D227"/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D228"/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D230"/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D231"/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D232"/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D233"/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D234"/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D235"/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D237"/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D241"/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D243"/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D244"/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D245"/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D246"/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D247"/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D248"/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D249"/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D250"/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D251"/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D252"/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D253"/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D254"/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D255"/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D257"/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D258"/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D259"/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D260"/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D261"/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D262"/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D263"/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D264"/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D265"/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D266"/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D268"/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D269"/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D270"/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D271"/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D272"/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D273"/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D274"/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D275"/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D276"/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D277"/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D278"/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D279"/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D282"/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D284"/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D285"/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D286"/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D287"/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D288"/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D289"/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D290"/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D291"/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D292"/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D293"/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D294"/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D295"/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D296"/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D297"/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D298"/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D299"/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D300"/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D301"/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D302"/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D303"/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D304"/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D305"/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D307"/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D308"/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D309"/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D311"/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D312"/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D314"/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D316"/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D318"/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D320"/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D321"/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D322"/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D323"/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D324"/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D325"/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D326"/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D327"/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D328"/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D329"/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D330"/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D331"/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D332"/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D333"/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D334"/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D335"/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D336"/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D337"/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D339"/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D340"/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D341"/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D342"/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D343"/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D344"/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D345"/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D346"/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D348"/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D349"/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D350"/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D351"/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D352"/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D353"/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D354"/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D355"/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D356"/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D357"/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D358"/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D359"/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D361"/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D362"/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D365"/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D366"/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D367"/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D368"/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D369"/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D371"/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D372"/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D373"/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D374"/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D375"/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D378"/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D379"/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D380"/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D381"/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D382"/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D383"/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D384"/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D385"/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D386"/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D387"/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D388"/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D389"/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D390"/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D391"/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D392"/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D394"/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D395"/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D396"/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D397"/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D398"/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D399"/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D400"/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D401"/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D403"/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D404"/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D405"/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D407"/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D408"/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D409"/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D413"/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D414"/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D415"/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D416"/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D417"/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D418"/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D419"/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D420"/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D422"/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D423"/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D424"/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D425"/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D426"/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D427"/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D428"/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D429"/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D430"/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D431"/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D432"/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D433"/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D435"/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D436"/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D437"/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D438"/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D440"/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D441"/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D442"/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D443"/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D444"/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D446"/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D447"/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D448"/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D449"/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D450"/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D452"/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D453"/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D454"/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D455"/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D458"/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D459"/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D460"/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D461"/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D462"/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D463"/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D464"/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D465"/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D466"/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D467"/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D469"/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D470"/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D472"/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D473"/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D474"/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D475"/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D476"/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D477"/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D478"/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D480"/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D481"/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28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70" t="s">
        <v>692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</row>
    <row r="2" spans="1:41" s="2" customFormat="1" ht="30" customHeight="1" thickBot="1">
      <c r="A2" s="71" t="s">
        <v>580</v>
      </c>
      <c r="B2" s="72" t="s">
        <v>546</v>
      </c>
      <c r="C2" s="73"/>
      <c r="D2" s="73"/>
      <c r="E2" s="73"/>
      <c r="F2" s="73"/>
      <c r="G2" s="73"/>
      <c r="H2" s="73"/>
      <c r="I2" s="74"/>
      <c r="J2" s="75"/>
      <c r="K2" s="76"/>
      <c r="L2" s="77" t="s">
        <v>581</v>
      </c>
      <c r="M2" s="73"/>
      <c r="N2" s="73"/>
      <c r="O2" s="73"/>
      <c r="P2" s="73"/>
      <c r="Q2" s="73"/>
      <c r="R2" s="73"/>
      <c r="S2" s="74"/>
      <c r="T2" s="75"/>
      <c r="U2" s="75"/>
      <c r="V2" s="75"/>
      <c r="W2" s="75"/>
      <c r="X2" s="75"/>
      <c r="Y2" s="76"/>
      <c r="Z2" s="78" t="str">
        <f>IF(S2="","",VLOOKUP(S2,チーム番号!A2:E501,2,FALSE))</f>
        <v/>
      </c>
      <c r="AA2" s="79"/>
      <c r="AB2" s="79"/>
      <c r="AC2" s="79"/>
      <c r="AD2" s="79"/>
      <c r="AE2" s="79"/>
      <c r="AF2" s="80" t="s">
        <v>548</v>
      </c>
      <c r="AG2" s="80"/>
      <c r="AH2" s="80"/>
      <c r="AI2" s="80"/>
      <c r="AJ2" s="81"/>
      <c r="AK2" s="1"/>
    </row>
    <row r="3" spans="1:41" ht="13.5" customHeight="1">
      <c r="A3" s="71"/>
      <c r="B3" s="82" t="s">
        <v>583</v>
      </c>
      <c r="C3" s="83"/>
      <c r="D3" s="83"/>
      <c r="E3" s="84"/>
      <c r="F3" s="88" t="str">
        <f>IF(S2="","",VLOOKUP(S2,チーム番号!A2:E501,5,FALSE))</f>
        <v/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90"/>
      <c r="AB3" s="106" t="s">
        <v>1</v>
      </c>
      <c r="AC3" s="107"/>
      <c r="AD3" s="107"/>
      <c r="AE3" s="107"/>
      <c r="AF3" s="107"/>
      <c r="AG3" s="107"/>
      <c r="AH3" s="107"/>
      <c r="AI3" s="107"/>
      <c r="AJ3" s="107"/>
      <c r="AK3" s="108"/>
      <c r="AL3" s="108"/>
      <c r="AM3" s="108"/>
      <c r="AN3" s="108"/>
      <c r="AO3" s="109"/>
    </row>
    <row r="4" spans="1:41" ht="30" customHeight="1">
      <c r="A4" s="71"/>
      <c r="B4" s="85"/>
      <c r="C4" s="86"/>
      <c r="D4" s="86"/>
      <c r="E4" s="87"/>
      <c r="F4" s="91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3"/>
      <c r="AB4" s="110"/>
      <c r="AC4" s="111"/>
      <c r="AD4" s="111"/>
      <c r="AE4" s="111"/>
      <c r="AF4" s="4" t="s">
        <v>3</v>
      </c>
      <c r="AG4" s="111"/>
      <c r="AH4" s="111"/>
      <c r="AI4" s="111"/>
      <c r="AJ4" s="111"/>
      <c r="AK4" s="4" t="s">
        <v>3</v>
      </c>
      <c r="AL4" s="111"/>
      <c r="AM4" s="111"/>
      <c r="AN4" s="111"/>
      <c r="AO4" s="112"/>
    </row>
    <row r="5" spans="1:41" ht="13.5" customHeight="1">
      <c r="A5" s="71"/>
      <c r="B5" s="113" t="s">
        <v>5</v>
      </c>
      <c r="C5" s="114"/>
      <c r="D5" s="114"/>
      <c r="E5" s="115"/>
      <c r="F5" s="65" t="s">
        <v>14</v>
      </c>
      <c r="G5" s="119"/>
      <c r="H5" s="119"/>
      <c r="I5" s="119"/>
      <c r="J5" s="119"/>
      <c r="K5" s="66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1"/>
      <c r="AB5" s="124" t="s">
        <v>4</v>
      </c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6"/>
    </row>
    <row r="6" spans="1:41" ht="30" customHeight="1" thickBot="1">
      <c r="A6" s="71"/>
      <c r="B6" s="116"/>
      <c r="C6" s="117"/>
      <c r="D6" s="117"/>
      <c r="E6" s="118"/>
      <c r="F6" s="127"/>
      <c r="G6" s="128"/>
      <c r="H6" s="24" t="s">
        <v>13</v>
      </c>
      <c r="I6" s="129"/>
      <c r="J6" s="129"/>
      <c r="K6" s="130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3"/>
      <c r="AB6" s="131"/>
      <c r="AC6" s="94"/>
      <c r="AD6" s="94"/>
      <c r="AE6" s="94"/>
      <c r="AF6" s="25" t="s">
        <v>3</v>
      </c>
      <c r="AG6" s="94"/>
      <c r="AH6" s="94"/>
      <c r="AI6" s="94"/>
      <c r="AJ6" s="94"/>
      <c r="AK6" s="25" t="s">
        <v>3</v>
      </c>
      <c r="AL6" s="94"/>
      <c r="AM6" s="94"/>
      <c r="AN6" s="94"/>
      <c r="AO6" s="95"/>
    </row>
    <row r="7" spans="1:41" s="2" customFormat="1" ht="30" customHeight="1" thickBot="1">
      <c r="A7" s="71" t="s">
        <v>587</v>
      </c>
      <c r="B7" s="96" t="s">
        <v>546</v>
      </c>
      <c r="C7" s="97"/>
      <c r="D7" s="97"/>
      <c r="E7" s="97"/>
      <c r="F7" s="97"/>
      <c r="G7" s="97"/>
      <c r="H7" s="97"/>
      <c r="I7" s="98"/>
      <c r="J7" s="99"/>
      <c r="K7" s="100"/>
      <c r="L7" s="101" t="s">
        <v>588</v>
      </c>
      <c r="M7" s="97"/>
      <c r="N7" s="97"/>
      <c r="O7" s="97"/>
      <c r="P7" s="97"/>
      <c r="Q7" s="97"/>
      <c r="R7" s="97"/>
      <c r="S7" s="98"/>
      <c r="T7" s="99"/>
      <c r="U7" s="99"/>
      <c r="V7" s="99"/>
      <c r="W7" s="99"/>
      <c r="X7" s="99"/>
      <c r="Y7" s="100"/>
      <c r="Z7" s="102" t="str">
        <f>IF(S7="","",VLOOKUP(S7,チーム番号!A2:E501,2,FALSE))</f>
        <v/>
      </c>
      <c r="AA7" s="103"/>
      <c r="AB7" s="103"/>
      <c r="AC7" s="103"/>
      <c r="AD7" s="103"/>
      <c r="AE7" s="103"/>
      <c r="AF7" s="104" t="s">
        <v>548</v>
      </c>
      <c r="AG7" s="104"/>
      <c r="AH7" s="104"/>
      <c r="AI7" s="104"/>
      <c r="AJ7" s="105"/>
      <c r="AK7" s="1"/>
    </row>
    <row r="8" spans="1:41" ht="13.5" customHeight="1">
      <c r="A8" s="71"/>
      <c r="B8" s="82" t="s">
        <v>589</v>
      </c>
      <c r="C8" s="83"/>
      <c r="D8" s="83"/>
      <c r="E8" s="84"/>
      <c r="F8" s="88" t="str">
        <f>IF(S7="","",VLOOKUP(S7,チーム番号!A2:E501,5,FALSE))</f>
        <v/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90"/>
      <c r="AB8" s="106" t="s">
        <v>1</v>
      </c>
      <c r="AC8" s="107"/>
      <c r="AD8" s="107"/>
      <c r="AE8" s="107"/>
      <c r="AF8" s="107"/>
      <c r="AG8" s="107"/>
      <c r="AH8" s="107"/>
      <c r="AI8" s="107"/>
      <c r="AJ8" s="107"/>
      <c r="AK8" s="108"/>
      <c r="AL8" s="108"/>
      <c r="AM8" s="108"/>
      <c r="AN8" s="108"/>
      <c r="AO8" s="109"/>
    </row>
    <row r="9" spans="1:41" ht="30" customHeight="1">
      <c r="A9" s="71"/>
      <c r="B9" s="85"/>
      <c r="C9" s="86"/>
      <c r="D9" s="86"/>
      <c r="E9" s="87"/>
      <c r="F9" s="91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3"/>
      <c r="AB9" s="110"/>
      <c r="AC9" s="111"/>
      <c r="AD9" s="111"/>
      <c r="AE9" s="111"/>
      <c r="AF9" s="4" t="s">
        <v>3</v>
      </c>
      <c r="AG9" s="111"/>
      <c r="AH9" s="111"/>
      <c r="AI9" s="111"/>
      <c r="AJ9" s="111"/>
      <c r="AK9" s="4" t="s">
        <v>3</v>
      </c>
      <c r="AL9" s="111"/>
      <c r="AM9" s="111"/>
      <c r="AN9" s="111"/>
      <c r="AO9" s="112"/>
    </row>
    <row r="10" spans="1:41" ht="13.5" customHeight="1">
      <c r="A10" s="71"/>
      <c r="B10" s="113" t="s">
        <v>5</v>
      </c>
      <c r="C10" s="114"/>
      <c r="D10" s="114"/>
      <c r="E10" s="115"/>
      <c r="F10" s="65" t="s">
        <v>14</v>
      </c>
      <c r="G10" s="119"/>
      <c r="H10" s="119"/>
      <c r="I10" s="119"/>
      <c r="J10" s="119"/>
      <c r="K10" s="66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1"/>
      <c r="AB10" s="124" t="s">
        <v>4</v>
      </c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</row>
    <row r="11" spans="1:41" ht="30" customHeight="1" thickBot="1">
      <c r="A11" s="71"/>
      <c r="B11" s="116"/>
      <c r="C11" s="117"/>
      <c r="D11" s="117"/>
      <c r="E11" s="118"/>
      <c r="F11" s="127"/>
      <c r="G11" s="128"/>
      <c r="H11" s="24" t="s">
        <v>13</v>
      </c>
      <c r="I11" s="129"/>
      <c r="J11" s="129"/>
      <c r="K11" s="130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3"/>
      <c r="AB11" s="131"/>
      <c r="AC11" s="94"/>
      <c r="AD11" s="94"/>
      <c r="AE11" s="94"/>
      <c r="AF11" s="25" t="s">
        <v>3</v>
      </c>
      <c r="AG11" s="94"/>
      <c r="AH11" s="94"/>
      <c r="AI11" s="94"/>
      <c r="AJ11" s="94"/>
      <c r="AK11" s="25" t="s">
        <v>3</v>
      </c>
      <c r="AL11" s="94"/>
      <c r="AM11" s="94"/>
      <c r="AN11" s="94"/>
      <c r="AO11" s="95"/>
    </row>
    <row r="12" spans="1:41" ht="13.5" customHeight="1">
      <c r="B12" s="150" t="s">
        <v>0</v>
      </c>
      <c r="C12" s="151"/>
      <c r="D12" s="151"/>
      <c r="E12" s="152"/>
      <c r="F12" s="153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5"/>
      <c r="R12" s="156" t="s">
        <v>0</v>
      </c>
      <c r="S12" s="151"/>
      <c r="T12" s="151"/>
      <c r="U12" s="152"/>
      <c r="V12" s="157"/>
      <c r="W12" s="158"/>
      <c r="X12" s="158"/>
      <c r="Y12" s="158"/>
      <c r="Z12" s="158"/>
      <c r="AA12" s="158"/>
      <c r="AB12" s="159"/>
      <c r="AC12" s="160"/>
      <c r="AD12" s="160"/>
      <c r="AE12" s="160"/>
      <c r="AF12" s="160"/>
      <c r="AG12" s="161"/>
      <c r="AH12" s="132" t="s">
        <v>545</v>
      </c>
      <c r="AI12" s="83"/>
      <c r="AJ12" s="83"/>
      <c r="AK12" s="83"/>
      <c r="AL12" s="83"/>
      <c r="AM12" s="83"/>
      <c r="AN12" s="83"/>
      <c r="AO12" s="133"/>
    </row>
    <row r="13" spans="1:41" ht="30" customHeight="1" thickBot="1">
      <c r="B13" s="137" t="s">
        <v>6</v>
      </c>
      <c r="C13" s="103"/>
      <c r="D13" s="103"/>
      <c r="E13" s="138"/>
      <c r="F13" s="139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1"/>
      <c r="R13" s="142" t="s">
        <v>7</v>
      </c>
      <c r="S13" s="143"/>
      <c r="T13" s="143"/>
      <c r="U13" s="144"/>
      <c r="V13" s="145"/>
      <c r="W13" s="146"/>
      <c r="X13" s="146"/>
      <c r="Y13" s="146"/>
      <c r="Z13" s="146"/>
      <c r="AA13" s="146"/>
      <c r="AB13" s="147"/>
      <c r="AC13" s="148"/>
      <c r="AD13" s="148"/>
      <c r="AE13" s="148"/>
      <c r="AF13" s="148"/>
      <c r="AG13" s="149"/>
      <c r="AH13" s="134" t="s">
        <v>578</v>
      </c>
      <c r="AI13" s="122"/>
      <c r="AJ13" s="135" t="s">
        <v>575</v>
      </c>
      <c r="AK13" s="135"/>
      <c r="AL13" s="135"/>
      <c r="AM13" s="135"/>
      <c r="AN13" s="122" t="s">
        <v>578</v>
      </c>
      <c r="AO13" s="136"/>
    </row>
    <row r="14" spans="1:41" ht="13.5" customHeight="1">
      <c r="B14" s="172" t="s">
        <v>0</v>
      </c>
      <c r="C14" s="173"/>
      <c r="D14" s="173"/>
      <c r="E14" s="174"/>
      <c r="F14" s="175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7"/>
      <c r="R14" s="178" t="s">
        <v>0</v>
      </c>
      <c r="S14" s="173"/>
      <c r="T14" s="173"/>
      <c r="U14" s="174"/>
      <c r="V14" s="175"/>
      <c r="W14" s="176"/>
      <c r="X14" s="176"/>
      <c r="Y14" s="176"/>
      <c r="Z14" s="176"/>
      <c r="AA14" s="176"/>
      <c r="AB14" s="179"/>
      <c r="AC14" s="180"/>
      <c r="AD14" s="180"/>
      <c r="AE14" s="180"/>
      <c r="AF14" s="180"/>
      <c r="AG14" s="181"/>
      <c r="AH14" s="162"/>
      <c r="AI14" s="163"/>
      <c r="AJ14" s="163"/>
      <c r="AK14" s="163"/>
      <c r="AL14" s="163"/>
      <c r="AM14" s="163"/>
      <c r="AN14" s="163"/>
      <c r="AO14" s="163"/>
    </row>
    <row r="15" spans="1:41" ht="30" customHeight="1" thickBot="1">
      <c r="B15" s="116" t="s">
        <v>8</v>
      </c>
      <c r="C15" s="117"/>
      <c r="D15" s="117"/>
      <c r="E15" s="118"/>
      <c r="F15" s="166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8"/>
      <c r="R15" s="117" t="s">
        <v>9</v>
      </c>
      <c r="S15" s="117"/>
      <c r="T15" s="117"/>
      <c r="U15" s="118"/>
      <c r="V15" s="166"/>
      <c r="W15" s="167"/>
      <c r="X15" s="167"/>
      <c r="Y15" s="167"/>
      <c r="Z15" s="167"/>
      <c r="AA15" s="167"/>
      <c r="AB15" s="169"/>
      <c r="AC15" s="170"/>
      <c r="AD15" s="170"/>
      <c r="AE15" s="170"/>
      <c r="AF15" s="170"/>
      <c r="AG15" s="171"/>
      <c r="AH15" s="164"/>
      <c r="AI15" s="165"/>
      <c r="AJ15" s="165"/>
      <c r="AK15" s="165"/>
      <c r="AL15" s="165"/>
      <c r="AM15" s="165"/>
      <c r="AN15" s="165"/>
      <c r="AO15" s="165"/>
    </row>
    <row r="16" spans="1:41" ht="7.5" customHeight="1"/>
    <row r="17" spans="2:41" ht="18" customHeight="1" thickBot="1">
      <c r="B17" s="187" t="s">
        <v>10</v>
      </c>
      <c r="C17" s="187"/>
      <c r="D17" s="187"/>
      <c r="E17" s="187"/>
      <c r="F17" s="187"/>
      <c r="G17" s="187"/>
      <c r="H17" s="188" t="s">
        <v>577</v>
      </c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</row>
    <row r="18" spans="2:41" ht="13.5" customHeight="1">
      <c r="B18" s="189" t="s">
        <v>11</v>
      </c>
      <c r="C18" s="190"/>
      <c r="D18" s="193" t="s">
        <v>12</v>
      </c>
      <c r="E18" s="193"/>
      <c r="F18" s="195" t="s">
        <v>0</v>
      </c>
      <c r="G18" s="196"/>
      <c r="H18" s="196"/>
      <c r="I18" s="196"/>
      <c r="J18" s="196"/>
      <c r="K18" s="196" t="s">
        <v>0</v>
      </c>
      <c r="L18" s="196"/>
      <c r="M18" s="196"/>
      <c r="N18" s="196"/>
      <c r="O18" s="197"/>
      <c r="P18" s="182" t="s">
        <v>576</v>
      </c>
      <c r="Q18" s="183"/>
      <c r="R18" s="182" t="s">
        <v>15</v>
      </c>
      <c r="S18" s="183"/>
      <c r="T18" s="182" t="s">
        <v>16</v>
      </c>
      <c r="U18" s="185"/>
      <c r="V18" s="189" t="s">
        <v>11</v>
      </c>
      <c r="W18" s="190"/>
      <c r="X18" s="193" t="s">
        <v>12</v>
      </c>
      <c r="Y18" s="193"/>
      <c r="Z18" s="195" t="s">
        <v>0</v>
      </c>
      <c r="AA18" s="196"/>
      <c r="AB18" s="196"/>
      <c r="AC18" s="196"/>
      <c r="AD18" s="196"/>
      <c r="AE18" s="196" t="s">
        <v>0</v>
      </c>
      <c r="AF18" s="196"/>
      <c r="AG18" s="196"/>
      <c r="AH18" s="196"/>
      <c r="AI18" s="197"/>
      <c r="AJ18" s="182" t="s">
        <v>576</v>
      </c>
      <c r="AK18" s="183"/>
      <c r="AL18" s="182" t="s">
        <v>15</v>
      </c>
      <c r="AM18" s="183"/>
      <c r="AN18" s="182" t="s">
        <v>16</v>
      </c>
      <c r="AO18" s="185"/>
    </row>
    <row r="19" spans="2:41" ht="30" customHeight="1" thickBot="1">
      <c r="B19" s="191"/>
      <c r="C19" s="192"/>
      <c r="D19" s="194"/>
      <c r="E19" s="194"/>
      <c r="F19" s="198" t="s">
        <v>542</v>
      </c>
      <c r="G19" s="199"/>
      <c r="H19" s="199"/>
      <c r="I19" s="199"/>
      <c r="J19" s="199"/>
      <c r="K19" s="199" t="s">
        <v>543</v>
      </c>
      <c r="L19" s="199"/>
      <c r="M19" s="199"/>
      <c r="N19" s="199"/>
      <c r="O19" s="200"/>
      <c r="P19" s="184"/>
      <c r="Q19" s="184"/>
      <c r="R19" s="184"/>
      <c r="S19" s="184"/>
      <c r="T19" s="184"/>
      <c r="U19" s="186"/>
      <c r="V19" s="191"/>
      <c r="W19" s="192"/>
      <c r="X19" s="194"/>
      <c r="Y19" s="194"/>
      <c r="Z19" s="198" t="s">
        <v>542</v>
      </c>
      <c r="AA19" s="199"/>
      <c r="AB19" s="199"/>
      <c r="AC19" s="199"/>
      <c r="AD19" s="199"/>
      <c r="AE19" s="199" t="s">
        <v>543</v>
      </c>
      <c r="AF19" s="199"/>
      <c r="AG19" s="199"/>
      <c r="AH19" s="199"/>
      <c r="AI19" s="200"/>
      <c r="AJ19" s="184"/>
      <c r="AK19" s="184"/>
      <c r="AL19" s="184"/>
      <c r="AM19" s="184"/>
      <c r="AN19" s="184"/>
      <c r="AO19" s="186"/>
    </row>
    <row r="20" spans="2:41" ht="13.5" customHeight="1" thickTop="1">
      <c r="B20" s="201">
        <v>1</v>
      </c>
      <c r="C20" s="202"/>
      <c r="D20" s="205"/>
      <c r="E20" s="205"/>
      <c r="F20" s="207"/>
      <c r="G20" s="208"/>
      <c r="H20" s="208"/>
      <c r="I20" s="208"/>
      <c r="J20" s="208"/>
      <c r="K20" s="208"/>
      <c r="L20" s="208"/>
      <c r="M20" s="208"/>
      <c r="N20" s="208"/>
      <c r="O20" s="209"/>
      <c r="P20" s="205"/>
      <c r="Q20" s="205"/>
      <c r="R20" s="210"/>
      <c r="S20" s="211"/>
      <c r="T20" s="210" t="s">
        <v>544</v>
      </c>
      <c r="U20" s="220"/>
      <c r="V20" s="201">
        <v>7</v>
      </c>
      <c r="W20" s="202"/>
      <c r="X20" s="205"/>
      <c r="Y20" s="205"/>
      <c r="Z20" s="207"/>
      <c r="AA20" s="208"/>
      <c r="AB20" s="208"/>
      <c r="AC20" s="208"/>
      <c r="AD20" s="208"/>
      <c r="AE20" s="208"/>
      <c r="AF20" s="208"/>
      <c r="AG20" s="208"/>
      <c r="AH20" s="208"/>
      <c r="AI20" s="209"/>
      <c r="AJ20" s="205"/>
      <c r="AK20" s="205"/>
      <c r="AL20" s="210"/>
      <c r="AM20" s="211"/>
      <c r="AN20" s="210" t="s">
        <v>596</v>
      </c>
      <c r="AO20" s="220"/>
    </row>
    <row r="21" spans="2:41" ht="30" customHeight="1">
      <c r="B21" s="203"/>
      <c r="C21" s="204"/>
      <c r="D21" s="206"/>
      <c r="E21" s="206"/>
      <c r="F21" s="222"/>
      <c r="G21" s="223"/>
      <c r="H21" s="223"/>
      <c r="I21" s="223"/>
      <c r="J21" s="223"/>
      <c r="K21" s="223"/>
      <c r="L21" s="223"/>
      <c r="M21" s="223"/>
      <c r="N21" s="223"/>
      <c r="O21" s="224"/>
      <c r="P21" s="206"/>
      <c r="Q21" s="206"/>
      <c r="R21" s="212"/>
      <c r="S21" s="100"/>
      <c r="T21" s="212"/>
      <c r="U21" s="221"/>
      <c r="V21" s="203"/>
      <c r="W21" s="204"/>
      <c r="X21" s="206"/>
      <c r="Y21" s="206"/>
      <c r="Z21" s="222"/>
      <c r="AA21" s="223"/>
      <c r="AB21" s="223"/>
      <c r="AC21" s="223"/>
      <c r="AD21" s="223"/>
      <c r="AE21" s="223"/>
      <c r="AF21" s="223"/>
      <c r="AG21" s="223"/>
      <c r="AH21" s="223"/>
      <c r="AI21" s="224"/>
      <c r="AJ21" s="206"/>
      <c r="AK21" s="206"/>
      <c r="AL21" s="212"/>
      <c r="AM21" s="100"/>
      <c r="AN21" s="212"/>
      <c r="AO21" s="221"/>
    </row>
    <row r="22" spans="2:41" ht="13.5" customHeight="1">
      <c r="B22" s="213">
        <v>2</v>
      </c>
      <c r="C22" s="214"/>
      <c r="D22" s="217"/>
      <c r="E22" s="217"/>
      <c r="F22" s="175"/>
      <c r="G22" s="176"/>
      <c r="H22" s="176"/>
      <c r="I22" s="176"/>
      <c r="J22" s="176"/>
      <c r="K22" s="176"/>
      <c r="L22" s="176"/>
      <c r="M22" s="176"/>
      <c r="N22" s="176"/>
      <c r="O22" s="177"/>
      <c r="P22" s="217"/>
      <c r="Q22" s="217"/>
      <c r="R22" s="219"/>
      <c r="S22" s="121"/>
      <c r="T22" s="225" t="s">
        <v>544</v>
      </c>
      <c r="U22" s="226"/>
      <c r="V22" s="213">
        <v>8</v>
      </c>
      <c r="W22" s="214"/>
      <c r="X22" s="217"/>
      <c r="Y22" s="217"/>
      <c r="Z22" s="175"/>
      <c r="AA22" s="176"/>
      <c r="AB22" s="176"/>
      <c r="AC22" s="176"/>
      <c r="AD22" s="176"/>
      <c r="AE22" s="176"/>
      <c r="AF22" s="176"/>
      <c r="AG22" s="176"/>
      <c r="AH22" s="176"/>
      <c r="AI22" s="177"/>
      <c r="AJ22" s="217"/>
      <c r="AK22" s="217"/>
      <c r="AL22" s="219"/>
      <c r="AM22" s="121"/>
      <c r="AN22" s="225" t="s">
        <v>544</v>
      </c>
      <c r="AO22" s="226"/>
    </row>
    <row r="23" spans="2:41" ht="30" customHeight="1">
      <c r="B23" s="215"/>
      <c r="C23" s="216"/>
      <c r="D23" s="218"/>
      <c r="E23" s="218"/>
      <c r="F23" s="229"/>
      <c r="G23" s="230"/>
      <c r="H23" s="230"/>
      <c r="I23" s="230"/>
      <c r="J23" s="230"/>
      <c r="K23" s="230"/>
      <c r="L23" s="230"/>
      <c r="M23" s="230"/>
      <c r="N23" s="230"/>
      <c r="O23" s="231"/>
      <c r="P23" s="218"/>
      <c r="Q23" s="218"/>
      <c r="R23" s="212"/>
      <c r="S23" s="100"/>
      <c r="T23" s="227"/>
      <c r="U23" s="228"/>
      <c r="V23" s="215"/>
      <c r="W23" s="216"/>
      <c r="X23" s="218"/>
      <c r="Y23" s="218"/>
      <c r="Z23" s="229"/>
      <c r="AA23" s="230"/>
      <c r="AB23" s="230"/>
      <c r="AC23" s="230"/>
      <c r="AD23" s="230"/>
      <c r="AE23" s="230"/>
      <c r="AF23" s="230"/>
      <c r="AG23" s="230"/>
      <c r="AH23" s="230"/>
      <c r="AI23" s="231"/>
      <c r="AJ23" s="218"/>
      <c r="AK23" s="218"/>
      <c r="AL23" s="212"/>
      <c r="AM23" s="100"/>
      <c r="AN23" s="227"/>
      <c r="AO23" s="228"/>
    </row>
    <row r="24" spans="2:41" ht="13.5" customHeight="1">
      <c r="B24" s="203">
        <v>3</v>
      </c>
      <c r="C24" s="204"/>
      <c r="D24" s="217"/>
      <c r="E24" s="217"/>
      <c r="F24" s="175"/>
      <c r="G24" s="176"/>
      <c r="H24" s="176"/>
      <c r="I24" s="176"/>
      <c r="J24" s="176"/>
      <c r="K24" s="176"/>
      <c r="L24" s="176"/>
      <c r="M24" s="176"/>
      <c r="N24" s="176"/>
      <c r="O24" s="177"/>
      <c r="P24" s="217"/>
      <c r="Q24" s="217"/>
      <c r="R24" s="219"/>
      <c r="S24" s="121"/>
      <c r="T24" s="225" t="s">
        <v>544</v>
      </c>
      <c r="U24" s="226"/>
      <c r="V24" s="203">
        <v>9</v>
      </c>
      <c r="W24" s="204"/>
      <c r="X24" s="217"/>
      <c r="Y24" s="217"/>
      <c r="Z24" s="175"/>
      <c r="AA24" s="176"/>
      <c r="AB24" s="176"/>
      <c r="AC24" s="176"/>
      <c r="AD24" s="176"/>
      <c r="AE24" s="176"/>
      <c r="AF24" s="176"/>
      <c r="AG24" s="176"/>
      <c r="AH24" s="176"/>
      <c r="AI24" s="177"/>
      <c r="AJ24" s="217"/>
      <c r="AK24" s="217"/>
      <c r="AL24" s="219"/>
      <c r="AM24" s="121"/>
      <c r="AN24" s="225" t="s">
        <v>544</v>
      </c>
      <c r="AO24" s="226"/>
    </row>
    <row r="25" spans="2:41" ht="30" customHeight="1">
      <c r="B25" s="203"/>
      <c r="C25" s="204"/>
      <c r="D25" s="218"/>
      <c r="E25" s="218"/>
      <c r="F25" s="229"/>
      <c r="G25" s="230"/>
      <c r="H25" s="230"/>
      <c r="I25" s="230"/>
      <c r="J25" s="230"/>
      <c r="K25" s="230"/>
      <c r="L25" s="230"/>
      <c r="M25" s="230"/>
      <c r="N25" s="230"/>
      <c r="O25" s="231"/>
      <c r="P25" s="218"/>
      <c r="Q25" s="218"/>
      <c r="R25" s="212"/>
      <c r="S25" s="100"/>
      <c r="T25" s="227"/>
      <c r="U25" s="228"/>
      <c r="V25" s="203"/>
      <c r="W25" s="204"/>
      <c r="X25" s="218"/>
      <c r="Y25" s="218"/>
      <c r="Z25" s="229"/>
      <c r="AA25" s="230"/>
      <c r="AB25" s="230"/>
      <c r="AC25" s="230"/>
      <c r="AD25" s="230"/>
      <c r="AE25" s="230"/>
      <c r="AF25" s="230"/>
      <c r="AG25" s="230"/>
      <c r="AH25" s="230"/>
      <c r="AI25" s="231"/>
      <c r="AJ25" s="218"/>
      <c r="AK25" s="218"/>
      <c r="AL25" s="212"/>
      <c r="AM25" s="100"/>
      <c r="AN25" s="227"/>
      <c r="AO25" s="228"/>
    </row>
    <row r="26" spans="2:41" ht="13.5" customHeight="1">
      <c r="B26" s="213">
        <v>4</v>
      </c>
      <c r="C26" s="214"/>
      <c r="D26" s="217"/>
      <c r="E26" s="217"/>
      <c r="F26" s="175"/>
      <c r="G26" s="176"/>
      <c r="H26" s="176"/>
      <c r="I26" s="176"/>
      <c r="J26" s="176"/>
      <c r="K26" s="176"/>
      <c r="L26" s="176"/>
      <c r="M26" s="176"/>
      <c r="N26" s="176"/>
      <c r="O26" s="177"/>
      <c r="P26" s="217"/>
      <c r="Q26" s="217"/>
      <c r="R26" s="219"/>
      <c r="S26" s="121"/>
      <c r="T26" s="225" t="s">
        <v>544</v>
      </c>
      <c r="U26" s="226"/>
      <c r="V26" s="213">
        <v>10</v>
      </c>
      <c r="W26" s="214"/>
      <c r="X26" s="217"/>
      <c r="Y26" s="217"/>
      <c r="Z26" s="175"/>
      <c r="AA26" s="176"/>
      <c r="AB26" s="176"/>
      <c r="AC26" s="176"/>
      <c r="AD26" s="176"/>
      <c r="AE26" s="176"/>
      <c r="AF26" s="176"/>
      <c r="AG26" s="176"/>
      <c r="AH26" s="176"/>
      <c r="AI26" s="177"/>
      <c r="AJ26" s="217"/>
      <c r="AK26" s="217"/>
      <c r="AL26" s="219"/>
      <c r="AM26" s="121"/>
      <c r="AN26" s="225" t="s">
        <v>544</v>
      </c>
      <c r="AO26" s="226"/>
    </row>
    <row r="27" spans="2:41" ht="30" customHeight="1">
      <c r="B27" s="215"/>
      <c r="C27" s="216"/>
      <c r="D27" s="218"/>
      <c r="E27" s="218"/>
      <c r="F27" s="229"/>
      <c r="G27" s="230"/>
      <c r="H27" s="230"/>
      <c r="I27" s="230"/>
      <c r="J27" s="230"/>
      <c r="K27" s="230"/>
      <c r="L27" s="230"/>
      <c r="M27" s="230"/>
      <c r="N27" s="230"/>
      <c r="O27" s="231"/>
      <c r="P27" s="218"/>
      <c r="Q27" s="218"/>
      <c r="R27" s="212"/>
      <c r="S27" s="100"/>
      <c r="T27" s="227"/>
      <c r="U27" s="228"/>
      <c r="V27" s="215"/>
      <c r="W27" s="216"/>
      <c r="X27" s="218"/>
      <c r="Y27" s="218"/>
      <c r="Z27" s="229"/>
      <c r="AA27" s="230"/>
      <c r="AB27" s="230"/>
      <c r="AC27" s="230"/>
      <c r="AD27" s="230"/>
      <c r="AE27" s="230"/>
      <c r="AF27" s="230"/>
      <c r="AG27" s="230"/>
      <c r="AH27" s="230"/>
      <c r="AI27" s="231"/>
      <c r="AJ27" s="218"/>
      <c r="AK27" s="218"/>
      <c r="AL27" s="212"/>
      <c r="AM27" s="100"/>
      <c r="AN27" s="227"/>
      <c r="AO27" s="228"/>
    </row>
    <row r="28" spans="2:41" ht="13.5" customHeight="1">
      <c r="B28" s="203">
        <v>5</v>
      </c>
      <c r="C28" s="204"/>
      <c r="D28" s="217"/>
      <c r="E28" s="217"/>
      <c r="F28" s="175"/>
      <c r="G28" s="176"/>
      <c r="H28" s="176"/>
      <c r="I28" s="176"/>
      <c r="J28" s="176"/>
      <c r="K28" s="176"/>
      <c r="L28" s="176"/>
      <c r="M28" s="176"/>
      <c r="N28" s="176"/>
      <c r="O28" s="177"/>
      <c r="P28" s="217"/>
      <c r="Q28" s="217"/>
      <c r="R28" s="219"/>
      <c r="S28" s="121"/>
      <c r="T28" s="225" t="s">
        <v>544</v>
      </c>
      <c r="U28" s="226"/>
      <c r="V28" s="232">
        <v>11</v>
      </c>
      <c r="W28" s="233"/>
      <c r="X28" s="217"/>
      <c r="Y28" s="217"/>
      <c r="Z28" s="175"/>
      <c r="AA28" s="176"/>
      <c r="AB28" s="176"/>
      <c r="AC28" s="176"/>
      <c r="AD28" s="176"/>
      <c r="AE28" s="176"/>
      <c r="AF28" s="176"/>
      <c r="AG28" s="176"/>
      <c r="AH28" s="176"/>
      <c r="AI28" s="177"/>
      <c r="AJ28" s="217"/>
      <c r="AK28" s="217"/>
      <c r="AL28" s="219"/>
      <c r="AM28" s="121"/>
      <c r="AN28" s="225" t="s">
        <v>544</v>
      </c>
      <c r="AO28" s="226"/>
    </row>
    <row r="29" spans="2:41" ht="30" customHeight="1">
      <c r="B29" s="203"/>
      <c r="C29" s="204"/>
      <c r="D29" s="218"/>
      <c r="E29" s="218"/>
      <c r="F29" s="229"/>
      <c r="G29" s="230"/>
      <c r="H29" s="230"/>
      <c r="I29" s="230"/>
      <c r="J29" s="230"/>
      <c r="K29" s="230"/>
      <c r="L29" s="230"/>
      <c r="M29" s="230"/>
      <c r="N29" s="230"/>
      <c r="O29" s="231"/>
      <c r="P29" s="218"/>
      <c r="Q29" s="218"/>
      <c r="R29" s="212"/>
      <c r="S29" s="100"/>
      <c r="T29" s="227"/>
      <c r="U29" s="228"/>
      <c r="V29" s="232"/>
      <c r="W29" s="233"/>
      <c r="X29" s="218"/>
      <c r="Y29" s="218"/>
      <c r="Z29" s="229"/>
      <c r="AA29" s="230"/>
      <c r="AB29" s="230"/>
      <c r="AC29" s="230"/>
      <c r="AD29" s="230"/>
      <c r="AE29" s="230"/>
      <c r="AF29" s="230"/>
      <c r="AG29" s="230"/>
      <c r="AH29" s="230"/>
      <c r="AI29" s="231"/>
      <c r="AJ29" s="218"/>
      <c r="AK29" s="218"/>
      <c r="AL29" s="212"/>
      <c r="AM29" s="100"/>
      <c r="AN29" s="227"/>
      <c r="AO29" s="228"/>
    </row>
    <row r="30" spans="2:41" ht="13.5" customHeight="1">
      <c r="B30" s="213">
        <v>6</v>
      </c>
      <c r="C30" s="214"/>
      <c r="D30" s="217"/>
      <c r="E30" s="217"/>
      <c r="F30" s="175"/>
      <c r="G30" s="176"/>
      <c r="H30" s="176"/>
      <c r="I30" s="176"/>
      <c r="J30" s="176"/>
      <c r="K30" s="176"/>
      <c r="L30" s="176"/>
      <c r="M30" s="176"/>
      <c r="N30" s="176"/>
      <c r="O30" s="177"/>
      <c r="P30" s="217"/>
      <c r="Q30" s="217"/>
      <c r="R30" s="219"/>
      <c r="S30" s="121"/>
      <c r="T30" s="225" t="s">
        <v>544</v>
      </c>
      <c r="U30" s="226"/>
      <c r="V30" s="232">
        <v>12</v>
      </c>
      <c r="W30" s="233"/>
      <c r="X30" s="217"/>
      <c r="Y30" s="217"/>
      <c r="Z30" s="175"/>
      <c r="AA30" s="176"/>
      <c r="AB30" s="176"/>
      <c r="AC30" s="176"/>
      <c r="AD30" s="176"/>
      <c r="AE30" s="176"/>
      <c r="AF30" s="176"/>
      <c r="AG30" s="176"/>
      <c r="AH30" s="176"/>
      <c r="AI30" s="177"/>
      <c r="AJ30" s="217"/>
      <c r="AK30" s="217"/>
      <c r="AL30" s="219"/>
      <c r="AM30" s="121"/>
      <c r="AN30" s="225" t="s">
        <v>544</v>
      </c>
      <c r="AO30" s="226"/>
    </row>
    <row r="31" spans="2:41" ht="30" customHeight="1" thickBot="1">
      <c r="B31" s="234"/>
      <c r="C31" s="235"/>
      <c r="D31" s="236"/>
      <c r="E31" s="236"/>
      <c r="F31" s="166"/>
      <c r="G31" s="167"/>
      <c r="H31" s="167"/>
      <c r="I31" s="167"/>
      <c r="J31" s="167"/>
      <c r="K31" s="167"/>
      <c r="L31" s="167"/>
      <c r="M31" s="167"/>
      <c r="N31" s="167"/>
      <c r="O31" s="168"/>
      <c r="P31" s="236"/>
      <c r="Q31" s="236"/>
      <c r="R31" s="134"/>
      <c r="S31" s="123"/>
      <c r="T31" s="237"/>
      <c r="U31" s="238"/>
      <c r="V31" s="242"/>
      <c r="W31" s="243"/>
      <c r="X31" s="236"/>
      <c r="Y31" s="236"/>
      <c r="Z31" s="166"/>
      <c r="AA31" s="167"/>
      <c r="AB31" s="167"/>
      <c r="AC31" s="167"/>
      <c r="AD31" s="167"/>
      <c r="AE31" s="167"/>
      <c r="AF31" s="167"/>
      <c r="AG31" s="167"/>
      <c r="AH31" s="167"/>
      <c r="AI31" s="168"/>
      <c r="AJ31" s="236"/>
      <c r="AK31" s="236"/>
      <c r="AL31" s="134"/>
      <c r="AM31" s="123"/>
      <c r="AN31" s="237"/>
      <c r="AO31" s="238"/>
    </row>
    <row r="32" spans="2:41" ht="7.5" customHeight="1"/>
    <row r="33" spans="1:43" ht="18" customHeight="1" thickBot="1">
      <c r="B33" s="187" t="s">
        <v>600</v>
      </c>
      <c r="C33" s="187"/>
      <c r="D33" s="187"/>
      <c r="E33" s="187"/>
      <c r="F33" s="187"/>
      <c r="G33" s="187"/>
      <c r="H33" s="187"/>
      <c r="I33" s="187"/>
      <c r="J33" s="187"/>
      <c r="K33" s="187"/>
      <c r="L33" s="245" t="s">
        <v>599</v>
      </c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</row>
    <row r="34" spans="1:43" ht="30" customHeight="1" thickBot="1">
      <c r="B34" s="246" t="s">
        <v>597</v>
      </c>
      <c r="C34" s="247"/>
      <c r="D34" s="247"/>
      <c r="E34" s="247"/>
      <c r="F34" s="248"/>
      <c r="G34" s="249"/>
      <c r="H34" s="240"/>
      <c r="I34" s="241"/>
      <c r="J34" s="239"/>
      <c r="K34" s="240"/>
      <c r="L34" s="241"/>
      <c r="M34" s="239"/>
      <c r="N34" s="240"/>
      <c r="O34" s="241"/>
      <c r="P34" s="239"/>
      <c r="Q34" s="240"/>
      <c r="R34" s="241"/>
      <c r="S34" s="239"/>
      <c r="T34" s="240"/>
      <c r="U34" s="244"/>
      <c r="V34" s="246" t="s">
        <v>598</v>
      </c>
      <c r="W34" s="247"/>
      <c r="X34" s="247"/>
      <c r="Y34" s="247"/>
      <c r="Z34" s="248"/>
      <c r="AA34" s="249"/>
      <c r="AB34" s="240"/>
      <c r="AC34" s="241"/>
      <c r="AD34" s="239"/>
      <c r="AE34" s="240"/>
      <c r="AF34" s="241"/>
      <c r="AG34" s="239"/>
      <c r="AH34" s="240"/>
      <c r="AI34" s="241"/>
      <c r="AJ34" s="239"/>
      <c r="AK34" s="240"/>
      <c r="AL34" s="241"/>
      <c r="AM34" s="239"/>
      <c r="AN34" s="240"/>
      <c r="AO34" s="244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67"/>
      <c r="C37" s="67"/>
      <c r="D37" s="67"/>
      <c r="E37" s="67"/>
      <c r="F37" s="68" t="s">
        <v>684</v>
      </c>
      <c r="G37" s="68"/>
      <c r="H37" s="67"/>
      <c r="I37" s="67"/>
      <c r="J37" s="68" t="s">
        <v>678</v>
      </c>
      <c r="K37" s="68"/>
      <c r="L37" s="67"/>
      <c r="M37" s="67"/>
      <c r="N37" s="68" t="s">
        <v>679</v>
      </c>
      <c r="O37" s="6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/>
    <row r="39" spans="1:43" ht="24" customHeight="1">
      <c r="A39" s="49" t="s">
        <v>680</v>
      </c>
      <c r="B39" s="62" t="s">
        <v>693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3" t="s">
        <v>681</v>
      </c>
      <c r="U39" s="63"/>
      <c r="V39" s="63"/>
      <c r="W39" s="63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50"/>
      <c r="AL39" s="65" t="s">
        <v>682</v>
      </c>
      <c r="AM39" s="66"/>
    </row>
    <row r="40" spans="1:43" ht="10.95" customHeight="1"/>
    <row r="41" spans="1:43" ht="24" customHeight="1">
      <c r="A41" s="49" t="s">
        <v>683</v>
      </c>
      <c r="B41" s="62" t="s">
        <v>693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3" t="s">
        <v>681</v>
      </c>
      <c r="U41" s="63"/>
      <c r="V41" s="63"/>
      <c r="W41" s="63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50"/>
      <c r="AL41" s="65" t="s">
        <v>682</v>
      </c>
      <c r="AM41" s="66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70" t="str">
        <f>入力見本!B1</f>
        <v>令和元（２０１９）年度
神奈川県中学校バレーボール選手権大会参加申込書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</row>
    <row r="2" spans="1:41" s="2" customFormat="1" ht="30" customHeight="1" thickBot="1">
      <c r="A2" s="71" t="s">
        <v>580</v>
      </c>
      <c r="B2" s="298" t="s">
        <v>546</v>
      </c>
      <c r="C2" s="299"/>
      <c r="D2" s="299"/>
      <c r="E2" s="299"/>
      <c r="F2" s="299"/>
      <c r="G2" s="299"/>
      <c r="H2" s="299"/>
      <c r="I2" s="300">
        <v>2</v>
      </c>
      <c r="J2" s="301"/>
      <c r="K2" s="302"/>
      <c r="L2" s="303" t="s">
        <v>581</v>
      </c>
      <c r="M2" s="299"/>
      <c r="N2" s="299"/>
      <c r="O2" s="299"/>
      <c r="P2" s="299"/>
      <c r="Q2" s="299"/>
      <c r="R2" s="299"/>
      <c r="S2" s="300">
        <v>7128</v>
      </c>
      <c r="T2" s="301"/>
      <c r="U2" s="301"/>
      <c r="V2" s="301"/>
      <c r="W2" s="301"/>
      <c r="X2" s="301"/>
      <c r="Y2" s="302"/>
      <c r="Z2" s="304" t="str">
        <f>IF(S2="","",VLOOKUP(S2,[1]チーム番号!A2:E501,2,FALSE))</f>
        <v>県央</v>
      </c>
      <c r="AA2" s="305"/>
      <c r="AB2" s="305"/>
      <c r="AC2" s="305"/>
      <c r="AD2" s="305"/>
      <c r="AE2" s="305"/>
      <c r="AF2" s="306" t="s">
        <v>548</v>
      </c>
      <c r="AG2" s="306"/>
      <c r="AH2" s="306"/>
      <c r="AI2" s="306"/>
      <c r="AJ2" s="307"/>
      <c r="AK2" s="57"/>
      <c r="AL2" s="58"/>
      <c r="AM2" s="58"/>
      <c r="AN2" s="58"/>
      <c r="AO2" s="58"/>
    </row>
    <row r="3" spans="1:41" ht="13.5" customHeight="1">
      <c r="A3" s="71"/>
      <c r="B3" s="308" t="s">
        <v>583</v>
      </c>
      <c r="C3" s="309"/>
      <c r="D3" s="309"/>
      <c r="E3" s="310"/>
      <c r="F3" s="336" t="str">
        <f>IF(S2="","",VLOOKUP(S2,[1]チーム番号!A2:E501,5,FALSE))</f>
        <v>座間市立座間中学校</v>
      </c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8"/>
      <c r="AB3" s="330" t="s">
        <v>1</v>
      </c>
      <c r="AC3" s="331"/>
      <c r="AD3" s="331"/>
      <c r="AE3" s="331"/>
      <c r="AF3" s="331"/>
      <c r="AG3" s="331"/>
      <c r="AH3" s="331"/>
      <c r="AI3" s="331"/>
      <c r="AJ3" s="331"/>
      <c r="AK3" s="332"/>
      <c r="AL3" s="332"/>
      <c r="AM3" s="332"/>
      <c r="AN3" s="332"/>
      <c r="AO3" s="333"/>
    </row>
    <row r="4" spans="1:41" ht="30" customHeight="1">
      <c r="A4" s="71"/>
      <c r="B4" s="311"/>
      <c r="C4" s="312"/>
      <c r="D4" s="312"/>
      <c r="E4" s="313"/>
      <c r="F4" s="339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1"/>
      <c r="AB4" s="110" t="s">
        <v>694</v>
      </c>
      <c r="AC4" s="111"/>
      <c r="AD4" s="111"/>
      <c r="AE4" s="111"/>
      <c r="AF4" s="59" t="s">
        <v>584</v>
      </c>
      <c r="AG4" s="111" t="s">
        <v>695</v>
      </c>
      <c r="AH4" s="111"/>
      <c r="AI4" s="111"/>
      <c r="AJ4" s="111"/>
      <c r="AK4" s="59" t="s">
        <v>696</v>
      </c>
      <c r="AL4" s="111" t="s">
        <v>697</v>
      </c>
      <c r="AM4" s="111"/>
      <c r="AN4" s="111"/>
      <c r="AO4" s="112"/>
    </row>
    <row r="5" spans="1:41" ht="13.5" customHeight="1">
      <c r="A5" s="71"/>
      <c r="B5" s="314" t="s">
        <v>5</v>
      </c>
      <c r="C5" s="315"/>
      <c r="D5" s="315"/>
      <c r="E5" s="316"/>
      <c r="F5" s="320" t="s">
        <v>14</v>
      </c>
      <c r="G5" s="321"/>
      <c r="H5" s="321"/>
      <c r="I5" s="321"/>
      <c r="J5" s="321"/>
      <c r="K5" s="322"/>
      <c r="L5" s="323" t="s">
        <v>698</v>
      </c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4"/>
      <c r="AB5" s="327" t="s">
        <v>699</v>
      </c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9"/>
    </row>
    <row r="6" spans="1:41" ht="30" customHeight="1" thickBot="1">
      <c r="A6" s="71"/>
      <c r="B6" s="317"/>
      <c r="C6" s="318"/>
      <c r="D6" s="318"/>
      <c r="E6" s="319"/>
      <c r="F6" s="127" t="s">
        <v>700</v>
      </c>
      <c r="G6" s="128"/>
      <c r="H6" s="60" t="s">
        <v>585</v>
      </c>
      <c r="I6" s="129" t="s">
        <v>701</v>
      </c>
      <c r="J6" s="129"/>
      <c r="K6" s="130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6"/>
      <c r="AB6" s="131" t="s">
        <v>694</v>
      </c>
      <c r="AC6" s="94"/>
      <c r="AD6" s="94"/>
      <c r="AE6" s="94"/>
      <c r="AF6" s="61" t="s">
        <v>702</v>
      </c>
      <c r="AG6" s="94" t="s">
        <v>695</v>
      </c>
      <c r="AH6" s="94"/>
      <c r="AI6" s="94"/>
      <c r="AJ6" s="94"/>
      <c r="AK6" s="61" t="s">
        <v>702</v>
      </c>
      <c r="AL6" s="94" t="s">
        <v>703</v>
      </c>
      <c r="AM6" s="94"/>
      <c r="AN6" s="94"/>
      <c r="AO6" s="95"/>
    </row>
    <row r="7" spans="1:41" s="2" customFormat="1" ht="30" customHeight="1" thickBot="1">
      <c r="A7" s="71" t="s">
        <v>587</v>
      </c>
      <c r="B7" s="96" t="s">
        <v>546</v>
      </c>
      <c r="C7" s="97"/>
      <c r="D7" s="97"/>
      <c r="E7" s="97"/>
      <c r="F7" s="97"/>
      <c r="G7" s="97"/>
      <c r="H7" s="97"/>
      <c r="I7" s="98"/>
      <c r="J7" s="99"/>
      <c r="K7" s="100"/>
      <c r="L7" s="101" t="s">
        <v>588</v>
      </c>
      <c r="M7" s="97"/>
      <c r="N7" s="97"/>
      <c r="O7" s="97"/>
      <c r="P7" s="97"/>
      <c r="Q7" s="97"/>
      <c r="R7" s="97"/>
      <c r="S7" s="98"/>
      <c r="T7" s="99"/>
      <c r="U7" s="99"/>
      <c r="V7" s="99"/>
      <c r="W7" s="99"/>
      <c r="X7" s="99"/>
      <c r="Y7" s="100"/>
      <c r="Z7" s="102" t="str">
        <f>IF(S7="","",VLOOKUP(S7,チーム番号!A2:E501,2,FALSE))</f>
        <v/>
      </c>
      <c r="AA7" s="103"/>
      <c r="AB7" s="103"/>
      <c r="AC7" s="103"/>
      <c r="AD7" s="103"/>
      <c r="AE7" s="103"/>
      <c r="AF7" s="104" t="s">
        <v>582</v>
      </c>
      <c r="AG7" s="104"/>
      <c r="AH7" s="104"/>
      <c r="AI7" s="104"/>
      <c r="AJ7" s="105"/>
      <c r="AK7" s="1"/>
    </row>
    <row r="8" spans="1:41" ht="13.5" customHeight="1">
      <c r="A8" s="71"/>
      <c r="B8" s="82" t="s">
        <v>589</v>
      </c>
      <c r="C8" s="83"/>
      <c r="D8" s="83"/>
      <c r="E8" s="84"/>
      <c r="F8" s="280" t="str">
        <f>IF(S7="","",VLOOKUP(S7,チーム番号!A2:E501,5,FALSE))</f>
        <v/>
      </c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2"/>
      <c r="AB8" s="106" t="s">
        <v>1</v>
      </c>
      <c r="AC8" s="107"/>
      <c r="AD8" s="107"/>
      <c r="AE8" s="107"/>
      <c r="AF8" s="107"/>
      <c r="AG8" s="107"/>
      <c r="AH8" s="107"/>
      <c r="AI8" s="107"/>
      <c r="AJ8" s="107"/>
      <c r="AK8" s="108"/>
      <c r="AL8" s="108"/>
      <c r="AM8" s="108"/>
      <c r="AN8" s="108"/>
      <c r="AO8" s="109"/>
    </row>
    <row r="9" spans="1:41" ht="30" customHeight="1">
      <c r="A9" s="71"/>
      <c r="B9" s="85"/>
      <c r="C9" s="86"/>
      <c r="D9" s="86"/>
      <c r="E9" s="87"/>
      <c r="F9" s="283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5"/>
      <c r="AB9" s="110"/>
      <c r="AC9" s="111"/>
      <c r="AD9" s="111"/>
      <c r="AE9" s="111"/>
      <c r="AF9" s="4" t="s">
        <v>586</v>
      </c>
      <c r="AG9" s="111"/>
      <c r="AH9" s="111"/>
      <c r="AI9" s="111"/>
      <c r="AJ9" s="111"/>
      <c r="AK9" s="4" t="s">
        <v>586</v>
      </c>
      <c r="AL9" s="111"/>
      <c r="AM9" s="111"/>
      <c r="AN9" s="111"/>
      <c r="AO9" s="112"/>
    </row>
    <row r="10" spans="1:41" ht="13.5" customHeight="1">
      <c r="A10" s="71"/>
      <c r="B10" s="113" t="s">
        <v>5</v>
      </c>
      <c r="C10" s="114"/>
      <c r="D10" s="114"/>
      <c r="E10" s="115"/>
      <c r="F10" s="65" t="s">
        <v>14</v>
      </c>
      <c r="G10" s="119"/>
      <c r="H10" s="119"/>
      <c r="I10" s="119"/>
      <c r="J10" s="119"/>
      <c r="K10" s="66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1"/>
      <c r="AB10" s="124" t="s">
        <v>590</v>
      </c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6"/>
    </row>
    <row r="11" spans="1:41" ht="30" customHeight="1" thickBot="1">
      <c r="A11" s="71"/>
      <c r="B11" s="286"/>
      <c r="C11" s="287"/>
      <c r="D11" s="287"/>
      <c r="E11" s="288"/>
      <c r="F11" s="291"/>
      <c r="G11" s="292"/>
      <c r="H11" s="51" t="s">
        <v>591</v>
      </c>
      <c r="I11" s="293"/>
      <c r="J11" s="293"/>
      <c r="K11" s="294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90"/>
      <c r="AB11" s="295"/>
      <c r="AC11" s="296"/>
      <c r="AD11" s="296"/>
      <c r="AE11" s="296"/>
      <c r="AF11" s="52" t="s">
        <v>586</v>
      </c>
      <c r="AG11" s="296"/>
      <c r="AH11" s="296"/>
      <c r="AI11" s="296"/>
      <c r="AJ11" s="296"/>
      <c r="AK11" s="52" t="s">
        <v>586</v>
      </c>
      <c r="AL11" s="296"/>
      <c r="AM11" s="296"/>
      <c r="AN11" s="296"/>
      <c r="AO11" s="297"/>
    </row>
    <row r="12" spans="1:41" ht="13.5" customHeight="1">
      <c r="B12" s="343" t="s">
        <v>690</v>
      </c>
      <c r="C12" s="344"/>
      <c r="D12" s="344"/>
      <c r="E12" s="345"/>
      <c r="F12" s="346" t="s">
        <v>706</v>
      </c>
      <c r="G12" s="347"/>
      <c r="H12" s="347"/>
      <c r="I12" s="347"/>
      <c r="J12" s="347"/>
      <c r="K12" s="347" t="s">
        <v>707</v>
      </c>
      <c r="L12" s="347"/>
      <c r="M12" s="347"/>
      <c r="N12" s="347"/>
      <c r="O12" s="348"/>
      <c r="P12" s="352" t="s">
        <v>545</v>
      </c>
      <c r="Q12" s="353"/>
      <c r="R12" s="353"/>
      <c r="S12" s="353"/>
      <c r="T12" s="353"/>
      <c r="U12" s="354"/>
      <c r="V12" s="343" t="s">
        <v>0</v>
      </c>
      <c r="W12" s="344"/>
      <c r="X12" s="344"/>
      <c r="Y12" s="345"/>
      <c r="Z12" s="346" t="s">
        <v>708</v>
      </c>
      <c r="AA12" s="347"/>
      <c r="AB12" s="347"/>
      <c r="AC12" s="347"/>
      <c r="AD12" s="347"/>
      <c r="AE12" s="347" t="s">
        <v>709</v>
      </c>
      <c r="AF12" s="347"/>
      <c r="AG12" s="347"/>
      <c r="AH12" s="347"/>
      <c r="AI12" s="348"/>
      <c r="AJ12" s="352" t="s">
        <v>592</v>
      </c>
      <c r="AK12" s="353"/>
      <c r="AL12" s="353"/>
      <c r="AM12" s="353"/>
      <c r="AN12" s="353"/>
      <c r="AO12" s="354"/>
    </row>
    <row r="13" spans="1:41" ht="15" customHeight="1">
      <c r="B13" s="349" t="s">
        <v>6</v>
      </c>
      <c r="C13" s="350"/>
      <c r="D13" s="350"/>
      <c r="E13" s="351"/>
      <c r="F13" s="358" t="s">
        <v>704</v>
      </c>
      <c r="G13" s="289"/>
      <c r="H13" s="289"/>
      <c r="I13" s="289"/>
      <c r="J13" s="359"/>
      <c r="K13" s="289" t="s">
        <v>705</v>
      </c>
      <c r="L13" s="289"/>
      <c r="M13" s="289"/>
      <c r="N13" s="289"/>
      <c r="O13" s="290"/>
      <c r="P13" s="55" t="s">
        <v>544</v>
      </c>
      <c r="Q13" s="361" t="s">
        <v>685</v>
      </c>
      <c r="R13" s="361"/>
      <c r="S13" s="361"/>
      <c r="T13" s="361"/>
      <c r="U13" s="362"/>
      <c r="V13" s="349" t="s">
        <v>593</v>
      </c>
      <c r="W13" s="350"/>
      <c r="X13" s="350"/>
      <c r="Y13" s="351"/>
      <c r="Z13" s="358" t="s">
        <v>710</v>
      </c>
      <c r="AA13" s="289"/>
      <c r="AB13" s="289"/>
      <c r="AC13" s="289"/>
      <c r="AD13" s="359"/>
      <c r="AE13" s="289" t="s">
        <v>711</v>
      </c>
      <c r="AF13" s="289"/>
      <c r="AG13" s="289"/>
      <c r="AH13" s="289"/>
      <c r="AI13" s="290"/>
      <c r="AJ13" s="56" t="s">
        <v>544</v>
      </c>
      <c r="AK13" s="361" t="s">
        <v>687</v>
      </c>
      <c r="AL13" s="361"/>
      <c r="AM13" s="361"/>
      <c r="AN13" s="361"/>
      <c r="AO13" s="362"/>
    </row>
    <row r="14" spans="1:41" ht="15" customHeight="1" thickBot="1">
      <c r="B14" s="116"/>
      <c r="C14" s="117"/>
      <c r="D14" s="117"/>
      <c r="E14" s="118"/>
      <c r="F14" s="134"/>
      <c r="G14" s="122"/>
      <c r="H14" s="122"/>
      <c r="I14" s="122"/>
      <c r="J14" s="360"/>
      <c r="K14" s="122"/>
      <c r="L14" s="122"/>
      <c r="M14" s="122"/>
      <c r="N14" s="122"/>
      <c r="O14" s="123"/>
      <c r="P14" s="46"/>
      <c r="Q14" s="363" t="s">
        <v>686</v>
      </c>
      <c r="R14" s="363"/>
      <c r="S14" s="363"/>
      <c r="T14" s="363"/>
      <c r="U14" s="364"/>
      <c r="V14" s="116"/>
      <c r="W14" s="117"/>
      <c r="X14" s="117"/>
      <c r="Y14" s="118"/>
      <c r="Z14" s="134"/>
      <c r="AA14" s="122"/>
      <c r="AB14" s="122"/>
      <c r="AC14" s="122"/>
      <c r="AD14" s="360"/>
      <c r="AE14" s="122"/>
      <c r="AF14" s="122"/>
      <c r="AG14" s="122"/>
      <c r="AH14" s="122"/>
      <c r="AI14" s="123"/>
      <c r="AJ14" s="53"/>
      <c r="AK14" s="363" t="s">
        <v>688</v>
      </c>
      <c r="AL14" s="363"/>
      <c r="AM14" s="363"/>
      <c r="AN14" s="363"/>
      <c r="AO14" s="364"/>
    </row>
    <row r="15" spans="1:41" ht="13.5" customHeight="1">
      <c r="B15" s="343" t="s">
        <v>690</v>
      </c>
      <c r="C15" s="344"/>
      <c r="D15" s="344"/>
      <c r="E15" s="345"/>
      <c r="F15" s="346" t="s">
        <v>718</v>
      </c>
      <c r="G15" s="347"/>
      <c r="H15" s="347"/>
      <c r="I15" s="347"/>
      <c r="J15" s="347"/>
      <c r="K15" s="347" t="s">
        <v>719</v>
      </c>
      <c r="L15" s="347"/>
      <c r="M15" s="347"/>
      <c r="N15" s="347"/>
      <c r="O15" s="348"/>
      <c r="P15" s="352" t="s">
        <v>545</v>
      </c>
      <c r="Q15" s="353"/>
      <c r="R15" s="353"/>
      <c r="S15" s="353"/>
      <c r="T15" s="353"/>
      <c r="U15" s="354"/>
      <c r="V15" s="343" t="s">
        <v>594</v>
      </c>
      <c r="W15" s="344"/>
      <c r="X15" s="344"/>
      <c r="Y15" s="345"/>
      <c r="Z15" s="346" t="s">
        <v>714</v>
      </c>
      <c r="AA15" s="347"/>
      <c r="AB15" s="347"/>
      <c r="AC15" s="347"/>
      <c r="AD15" s="347"/>
      <c r="AE15" s="347" t="s">
        <v>715</v>
      </c>
      <c r="AF15" s="347"/>
      <c r="AG15" s="347"/>
      <c r="AH15" s="347"/>
      <c r="AI15" s="357"/>
      <c r="AJ15" s="355" t="s">
        <v>675</v>
      </c>
      <c r="AK15" s="355"/>
      <c r="AL15" s="355"/>
      <c r="AM15" s="355"/>
      <c r="AN15" s="355"/>
      <c r="AO15" s="356"/>
    </row>
    <row r="16" spans="1:41" ht="15" customHeight="1">
      <c r="B16" s="349" t="s">
        <v>691</v>
      </c>
      <c r="C16" s="350"/>
      <c r="D16" s="350"/>
      <c r="E16" s="350"/>
      <c r="F16" s="358" t="s">
        <v>716</v>
      </c>
      <c r="G16" s="289"/>
      <c r="H16" s="289"/>
      <c r="I16" s="289"/>
      <c r="J16" s="359"/>
      <c r="K16" s="289" t="s">
        <v>717</v>
      </c>
      <c r="L16" s="289"/>
      <c r="M16" s="289"/>
      <c r="N16" s="289"/>
      <c r="O16" s="290"/>
      <c r="P16" s="55" t="s">
        <v>544</v>
      </c>
      <c r="Q16" s="361" t="s">
        <v>689</v>
      </c>
      <c r="R16" s="361"/>
      <c r="S16" s="361"/>
      <c r="T16" s="361"/>
      <c r="U16" s="362"/>
      <c r="V16" s="349" t="s">
        <v>9</v>
      </c>
      <c r="W16" s="350"/>
      <c r="X16" s="350"/>
      <c r="Y16" s="350"/>
      <c r="Z16" s="358" t="s">
        <v>712</v>
      </c>
      <c r="AA16" s="289"/>
      <c r="AB16" s="289"/>
      <c r="AC16" s="289"/>
      <c r="AD16" s="359"/>
      <c r="AE16" s="289" t="s">
        <v>713</v>
      </c>
      <c r="AF16" s="289"/>
      <c r="AG16" s="289"/>
      <c r="AH16" s="289"/>
      <c r="AI16" s="365"/>
      <c r="AJ16" s="366">
        <v>5</v>
      </c>
      <c r="AK16" s="366"/>
      <c r="AL16" s="366"/>
      <c r="AM16" s="366"/>
      <c r="AN16" s="366"/>
      <c r="AO16" s="367"/>
    </row>
    <row r="17" spans="2:41" ht="15" customHeight="1" thickBot="1">
      <c r="B17" s="116"/>
      <c r="C17" s="117"/>
      <c r="D17" s="117"/>
      <c r="E17" s="117"/>
      <c r="F17" s="134"/>
      <c r="G17" s="122"/>
      <c r="H17" s="122"/>
      <c r="I17" s="122"/>
      <c r="J17" s="360"/>
      <c r="K17" s="122"/>
      <c r="L17" s="122"/>
      <c r="M17" s="122"/>
      <c r="N17" s="122"/>
      <c r="O17" s="123"/>
      <c r="P17" s="47"/>
      <c r="Q17" s="363" t="s">
        <v>685</v>
      </c>
      <c r="R17" s="363"/>
      <c r="S17" s="363"/>
      <c r="T17" s="363"/>
      <c r="U17" s="364"/>
      <c r="V17" s="116"/>
      <c r="W17" s="117"/>
      <c r="X17" s="117"/>
      <c r="Y17" s="117"/>
      <c r="Z17" s="134"/>
      <c r="AA17" s="122"/>
      <c r="AB17" s="122"/>
      <c r="AC17" s="122"/>
      <c r="AD17" s="360"/>
      <c r="AE17" s="122"/>
      <c r="AF17" s="122"/>
      <c r="AG17" s="122"/>
      <c r="AH17" s="122"/>
      <c r="AI17" s="136"/>
      <c r="AJ17" s="368"/>
      <c r="AK17" s="368"/>
      <c r="AL17" s="368"/>
      <c r="AM17" s="368"/>
      <c r="AN17" s="368"/>
      <c r="AO17" s="36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7" t="s">
        <v>10</v>
      </c>
      <c r="C19" s="187"/>
      <c r="D19" s="187"/>
      <c r="E19" s="187"/>
      <c r="F19" s="187"/>
      <c r="G19" s="187"/>
      <c r="H19" s="188" t="s">
        <v>577</v>
      </c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</row>
    <row r="20" spans="2:41" ht="13.5" customHeight="1">
      <c r="B20" s="189" t="s">
        <v>595</v>
      </c>
      <c r="C20" s="190"/>
      <c r="D20" s="193" t="s">
        <v>12</v>
      </c>
      <c r="E20" s="193"/>
      <c r="F20" s="195" t="s">
        <v>594</v>
      </c>
      <c r="G20" s="196"/>
      <c r="H20" s="196"/>
      <c r="I20" s="196"/>
      <c r="J20" s="196"/>
      <c r="K20" s="196" t="s">
        <v>594</v>
      </c>
      <c r="L20" s="196"/>
      <c r="M20" s="196"/>
      <c r="N20" s="196"/>
      <c r="O20" s="197"/>
      <c r="P20" s="182" t="s">
        <v>576</v>
      </c>
      <c r="Q20" s="183"/>
      <c r="R20" s="275" t="s">
        <v>15</v>
      </c>
      <c r="S20" s="276"/>
      <c r="T20" s="275" t="s">
        <v>16</v>
      </c>
      <c r="U20" s="278"/>
      <c r="V20" s="189" t="s">
        <v>595</v>
      </c>
      <c r="W20" s="190"/>
      <c r="X20" s="193" t="s">
        <v>12</v>
      </c>
      <c r="Y20" s="193"/>
      <c r="Z20" s="195" t="s">
        <v>594</v>
      </c>
      <c r="AA20" s="196"/>
      <c r="AB20" s="196"/>
      <c r="AC20" s="196"/>
      <c r="AD20" s="196"/>
      <c r="AE20" s="196" t="s">
        <v>594</v>
      </c>
      <c r="AF20" s="196"/>
      <c r="AG20" s="196"/>
      <c r="AH20" s="196"/>
      <c r="AI20" s="197"/>
      <c r="AJ20" s="182" t="s">
        <v>576</v>
      </c>
      <c r="AK20" s="183"/>
      <c r="AL20" s="275" t="s">
        <v>15</v>
      </c>
      <c r="AM20" s="276"/>
      <c r="AN20" s="275" t="s">
        <v>16</v>
      </c>
      <c r="AO20" s="278"/>
    </row>
    <row r="21" spans="2:41" ht="30" customHeight="1" thickBot="1">
      <c r="B21" s="191"/>
      <c r="C21" s="192"/>
      <c r="D21" s="194"/>
      <c r="E21" s="194"/>
      <c r="F21" s="198" t="s">
        <v>542</v>
      </c>
      <c r="G21" s="199"/>
      <c r="H21" s="199"/>
      <c r="I21" s="199"/>
      <c r="J21" s="199"/>
      <c r="K21" s="199" t="s">
        <v>543</v>
      </c>
      <c r="L21" s="199"/>
      <c r="M21" s="199"/>
      <c r="N21" s="199"/>
      <c r="O21" s="200"/>
      <c r="P21" s="184"/>
      <c r="Q21" s="184"/>
      <c r="R21" s="277"/>
      <c r="S21" s="277"/>
      <c r="T21" s="277"/>
      <c r="U21" s="279"/>
      <c r="V21" s="191"/>
      <c r="W21" s="192"/>
      <c r="X21" s="194"/>
      <c r="Y21" s="194"/>
      <c r="Z21" s="198" t="s">
        <v>542</v>
      </c>
      <c r="AA21" s="199"/>
      <c r="AB21" s="199"/>
      <c r="AC21" s="199"/>
      <c r="AD21" s="199"/>
      <c r="AE21" s="199" t="s">
        <v>543</v>
      </c>
      <c r="AF21" s="199"/>
      <c r="AG21" s="199"/>
      <c r="AH21" s="199"/>
      <c r="AI21" s="200"/>
      <c r="AJ21" s="184"/>
      <c r="AK21" s="184"/>
      <c r="AL21" s="277"/>
      <c r="AM21" s="277"/>
      <c r="AN21" s="277"/>
      <c r="AO21" s="279"/>
    </row>
    <row r="22" spans="2:41" ht="13.5" customHeight="1" thickTop="1">
      <c r="B22" s="201">
        <v>1</v>
      </c>
      <c r="C22" s="202"/>
      <c r="D22" s="205">
        <v>1</v>
      </c>
      <c r="E22" s="205"/>
      <c r="F22" s="267" t="s">
        <v>720</v>
      </c>
      <c r="G22" s="265"/>
      <c r="H22" s="265"/>
      <c r="I22" s="265"/>
      <c r="J22" s="265"/>
      <c r="K22" s="265" t="s">
        <v>721</v>
      </c>
      <c r="L22" s="265"/>
      <c r="M22" s="265"/>
      <c r="N22" s="265"/>
      <c r="O22" s="266"/>
      <c r="P22" s="205">
        <v>3</v>
      </c>
      <c r="Q22" s="205"/>
      <c r="R22" s="210">
        <v>152</v>
      </c>
      <c r="S22" s="211"/>
      <c r="T22" s="210" t="s">
        <v>544</v>
      </c>
      <c r="U22" s="211"/>
      <c r="V22" s="201">
        <v>7</v>
      </c>
      <c r="W22" s="202"/>
      <c r="X22" s="205">
        <v>7</v>
      </c>
      <c r="Y22" s="205"/>
      <c r="Z22" s="267" t="s">
        <v>744</v>
      </c>
      <c r="AA22" s="265"/>
      <c r="AB22" s="265"/>
      <c r="AC22" s="265"/>
      <c r="AD22" s="265"/>
      <c r="AE22" s="265" t="s">
        <v>745</v>
      </c>
      <c r="AF22" s="265"/>
      <c r="AG22" s="265"/>
      <c r="AH22" s="265"/>
      <c r="AI22" s="266"/>
      <c r="AJ22" s="205">
        <v>2</v>
      </c>
      <c r="AK22" s="205"/>
      <c r="AL22" s="210">
        <v>152</v>
      </c>
      <c r="AM22" s="211"/>
      <c r="AN22" s="268" t="s">
        <v>596</v>
      </c>
      <c r="AO22" s="269"/>
    </row>
    <row r="23" spans="2:41" ht="30" customHeight="1">
      <c r="B23" s="203"/>
      <c r="C23" s="204"/>
      <c r="D23" s="206"/>
      <c r="E23" s="206"/>
      <c r="F23" s="272" t="s">
        <v>722</v>
      </c>
      <c r="G23" s="273"/>
      <c r="H23" s="273"/>
      <c r="I23" s="273"/>
      <c r="J23" s="273"/>
      <c r="K23" s="273" t="s">
        <v>723</v>
      </c>
      <c r="L23" s="273"/>
      <c r="M23" s="273"/>
      <c r="N23" s="273"/>
      <c r="O23" s="274"/>
      <c r="P23" s="206"/>
      <c r="Q23" s="206"/>
      <c r="R23" s="212"/>
      <c r="S23" s="100"/>
      <c r="T23" s="212"/>
      <c r="U23" s="100"/>
      <c r="V23" s="203"/>
      <c r="W23" s="204"/>
      <c r="X23" s="206"/>
      <c r="Y23" s="206"/>
      <c r="Z23" s="272" t="s">
        <v>746</v>
      </c>
      <c r="AA23" s="273"/>
      <c r="AB23" s="273"/>
      <c r="AC23" s="273"/>
      <c r="AD23" s="273"/>
      <c r="AE23" s="273" t="s">
        <v>747</v>
      </c>
      <c r="AF23" s="273"/>
      <c r="AG23" s="273"/>
      <c r="AH23" s="273"/>
      <c r="AI23" s="274"/>
      <c r="AJ23" s="206"/>
      <c r="AK23" s="206"/>
      <c r="AL23" s="212"/>
      <c r="AM23" s="100"/>
      <c r="AN23" s="270"/>
      <c r="AO23" s="271"/>
    </row>
    <row r="24" spans="2:41" ht="13.5" customHeight="1">
      <c r="B24" s="213">
        <v>2</v>
      </c>
      <c r="C24" s="214"/>
      <c r="D24" s="217">
        <v>2</v>
      </c>
      <c r="E24" s="217"/>
      <c r="F24" s="260" t="s">
        <v>724</v>
      </c>
      <c r="G24" s="261"/>
      <c r="H24" s="261"/>
      <c r="I24" s="261"/>
      <c r="J24" s="261"/>
      <c r="K24" s="261" t="s">
        <v>725</v>
      </c>
      <c r="L24" s="261"/>
      <c r="M24" s="261"/>
      <c r="N24" s="261"/>
      <c r="O24" s="262"/>
      <c r="P24" s="217">
        <v>3</v>
      </c>
      <c r="Q24" s="217"/>
      <c r="R24" s="219">
        <v>154</v>
      </c>
      <c r="S24" s="121"/>
      <c r="T24" s="225" t="s">
        <v>544</v>
      </c>
      <c r="U24" s="226"/>
      <c r="V24" s="213">
        <v>8</v>
      </c>
      <c r="W24" s="214"/>
      <c r="X24" s="217">
        <v>8</v>
      </c>
      <c r="Y24" s="217"/>
      <c r="Z24" s="260" t="s">
        <v>748</v>
      </c>
      <c r="AA24" s="261"/>
      <c r="AB24" s="261"/>
      <c r="AC24" s="261"/>
      <c r="AD24" s="261"/>
      <c r="AE24" s="261" t="s">
        <v>749</v>
      </c>
      <c r="AF24" s="261"/>
      <c r="AG24" s="261"/>
      <c r="AH24" s="261"/>
      <c r="AI24" s="262"/>
      <c r="AJ24" s="217">
        <v>2</v>
      </c>
      <c r="AK24" s="217"/>
      <c r="AL24" s="219">
        <v>156</v>
      </c>
      <c r="AM24" s="121"/>
      <c r="AN24" s="250" t="s">
        <v>544</v>
      </c>
      <c r="AO24" s="251"/>
    </row>
    <row r="25" spans="2:41" ht="30" customHeight="1">
      <c r="B25" s="215"/>
      <c r="C25" s="216"/>
      <c r="D25" s="218"/>
      <c r="E25" s="218"/>
      <c r="F25" s="257" t="s">
        <v>726</v>
      </c>
      <c r="G25" s="258"/>
      <c r="H25" s="258"/>
      <c r="I25" s="258"/>
      <c r="J25" s="258"/>
      <c r="K25" s="258" t="s">
        <v>727</v>
      </c>
      <c r="L25" s="258"/>
      <c r="M25" s="258"/>
      <c r="N25" s="258"/>
      <c r="O25" s="259"/>
      <c r="P25" s="218"/>
      <c r="Q25" s="218"/>
      <c r="R25" s="212"/>
      <c r="S25" s="100"/>
      <c r="T25" s="227"/>
      <c r="U25" s="228"/>
      <c r="V25" s="215"/>
      <c r="W25" s="216"/>
      <c r="X25" s="218"/>
      <c r="Y25" s="218"/>
      <c r="Z25" s="257" t="s">
        <v>750</v>
      </c>
      <c r="AA25" s="258"/>
      <c r="AB25" s="258"/>
      <c r="AC25" s="258"/>
      <c r="AD25" s="258"/>
      <c r="AE25" s="258" t="s">
        <v>751</v>
      </c>
      <c r="AF25" s="258"/>
      <c r="AG25" s="258"/>
      <c r="AH25" s="258"/>
      <c r="AI25" s="259"/>
      <c r="AJ25" s="218"/>
      <c r="AK25" s="218"/>
      <c r="AL25" s="212"/>
      <c r="AM25" s="100"/>
      <c r="AN25" s="250"/>
      <c r="AO25" s="251"/>
    </row>
    <row r="26" spans="2:41" ht="13.5" customHeight="1">
      <c r="B26" s="203">
        <v>3</v>
      </c>
      <c r="C26" s="204"/>
      <c r="D26" s="217">
        <v>3</v>
      </c>
      <c r="E26" s="217"/>
      <c r="F26" s="260" t="s">
        <v>728</v>
      </c>
      <c r="G26" s="261"/>
      <c r="H26" s="261"/>
      <c r="I26" s="261"/>
      <c r="J26" s="261"/>
      <c r="K26" s="261" t="s">
        <v>729</v>
      </c>
      <c r="L26" s="261"/>
      <c r="M26" s="261"/>
      <c r="N26" s="261"/>
      <c r="O26" s="262"/>
      <c r="P26" s="217">
        <v>3</v>
      </c>
      <c r="Q26" s="217"/>
      <c r="R26" s="219">
        <v>155</v>
      </c>
      <c r="S26" s="121"/>
      <c r="T26" s="263" t="s">
        <v>544</v>
      </c>
      <c r="U26" s="264"/>
      <c r="V26" s="203">
        <v>9</v>
      </c>
      <c r="W26" s="204"/>
      <c r="X26" s="217">
        <v>9</v>
      </c>
      <c r="Y26" s="217"/>
      <c r="Z26" s="260" t="s">
        <v>752</v>
      </c>
      <c r="AA26" s="261"/>
      <c r="AB26" s="261"/>
      <c r="AC26" s="261"/>
      <c r="AD26" s="261"/>
      <c r="AE26" s="261" t="s">
        <v>753</v>
      </c>
      <c r="AF26" s="261"/>
      <c r="AG26" s="261"/>
      <c r="AH26" s="261"/>
      <c r="AI26" s="262"/>
      <c r="AJ26" s="217">
        <v>2</v>
      </c>
      <c r="AK26" s="217"/>
      <c r="AL26" s="219">
        <v>159</v>
      </c>
      <c r="AM26" s="121"/>
      <c r="AN26" s="250" t="s">
        <v>544</v>
      </c>
      <c r="AO26" s="251"/>
    </row>
    <row r="27" spans="2:41" ht="30" customHeight="1">
      <c r="B27" s="203"/>
      <c r="C27" s="204"/>
      <c r="D27" s="218"/>
      <c r="E27" s="218"/>
      <c r="F27" s="257" t="s">
        <v>730</v>
      </c>
      <c r="G27" s="258"/>
      <c r="H27" s="258"/>
      <c r="I27" s="258"/>
      <c r="J27" s="258"/>
      <c r="K27" s="258" t="s">
        <v>731</v>
      </c>
      <c r="L27" s="258"/>
      <c r="M27" s="258"/>
      <c r="N27" s="258"/>
      <c r="O27" s="259"/>
      <c r="P27" s="218"/>
      <c r="Q27" s="218"/>
      <c r="R27" s="212"/>
      <c r="S27" s="100"/>
      <c r="T27" s="263"/>
      <c r="U27" s="264"/>
      <c r="V27" s="203"/>
      <c r="W27" s="204"/>
      <c r="X27" s="218"/>
      <c r="Y27" s="218"/>
      <c r="Z27" s="257" t="s">
        <v>754</v>
      </c>
      <c r="AA27" s="258"/>
      <c r="AB27" s="258"/>
      <c r="AC27" s="258"/>
      <c r="AD27" s="258"/>
      <c r="AE27" s="258" t="s">
        <v>755</v>
      </c>
      <c r="AF27" s="258"/>
      <c r="AG27" s="258"/>
      <c r="AH27" s="258"/>
      <c r="AI27" s="259"/>
      <c r="AJ27" s="218"/>
      <c r="AK27" s="218"/>
      <c r="AL27" s="212"/>
      <c r="AM27" s="100"/>
      <c r="AN27" s="250"/>
      <c r="AO27" s="251"/>
    </row>
    <row r="28" spans="2:41" ht="13.5" customHeight="1">
      <c r="B28" s="213">
        <v>4</v>
      </c>
      <c r="C28" s="214"/>
      <c r="D28" s="217">
        <v>4</v>
      </c>
      <c r="E28" s="217"/>
      <c r="F28" s="260" t="s">
        <v>732</v>
      </c>
      <c r="G28" s="261"/>
      <c r="H28" s="261"/>
      <c r="I28" s="261"/>
      <c r="J28" s="261"/>
      <c r="K28" s="261" t="s">
        <v>733</v>
      </c>
      <c r="L28" s="261"/>
      <c r="M28" s="261"/>
      <c r="N28" s="261"/>
      <c r="O28" s="262"/>
      <c r="P28" s="217">
        <v>3</v>
      </c>
      <c r="Q28" s="217"/>
      <c r="R28" s="219">
        <v>160</v>
      </c>
      <c r="S28" s="121"/>
      <c r="T28" s="250" t="s">
        <v>544</v>
      </c>
      <c r="U28" s="251"/>
      <c r="V28" s="213">
        <v>10</v>
      </c>
      <c r="W28" s="214"/>
      <c r="X28" s="217">
        <v>10</v>
      </c>
      <c r="Y28" s="217"/>
      <c r="Z28" s="260" t="s">
        <v>756</v>
      </c>
      <c r="AA28" s="261"/>
      <c r="AB28" s="261"/>
      <c r="AC28" s="261"/>
      <c r="AD28" s="261"/>
      <c r="AE28" s="261" t="s">
        <v>757</v>
      </c>
      <c r="AF28" s="261"/>
      <c r="AG28" s="261"/>
      <c r="AH28" s="261"/>
      <c r="AI28" s="262"/>
      <c r="AJ28" s="217">
        <v>2</v>
      </c>
      <c r="AK28" s="217"/>
      <c r="AL28" s="219">
        <v>168</v>
      </c>
      <c r="AM28" s="121"/>
      <c r="AN28" s="250" t="s">
        <v>544</v>
      </c>
      <c r="AO28" s="251"/>
    </row>
    <row r="29" spans="2:41" ht="30" customHeight="1">
      <c r="B29" s="215"/>
      <c r="C29" s="216"/>
      <c r="D29" s="218"/>
      <c r="E29" s="218"/>
      <c r="F29" s="257" t="s">
        <v>734</v>
      </c>
      <c r="G29" s="258"/>
      <c r="H29" s="258"/>
      <c r="I29" s="258"/>
      <c r="J29" s="258"/>
      <c r="K29" s="258" t="s">
        <v>735</v>
      </c>
      <c r="L29" s="258"/>
      <c r="M29" s="258"/>
      <c r="N29" s="258"/>
      <c r="O29" s="259"/>
      <c r="P29" s="218"/>
      <c r="Q29" s="218"/>
      <c r="R29" s="212"/>
      <c r="S29" s="100"/>
      <c r="T29" s="250"/>
      <c r="U29" s="251"/>
      <c r="V29" s="215"/>
      <c r="W29" s="216"/>
      <c r="X29" s="218"/>
      <c r="Y29" s="218"/>
      <c r="Z29" s="257" t="s">
        <v>758</v>
      </c>
      <c r="AA29" s="258"/>
      <c r="AB29" s="258"/>
      <c r="AC29" s="258"/>
      <c r="AD29" s="258"/>
      <c r="AE29" s="258" t="s">
        <v>759</v>
      </c>
      <c r="AF29" s="258"/>
      <c r="AG29" s="258"/>
      <c r="AH29" s="258"/>
      <c r="AI29" s="259"/>
      <c r="AJ29" s="218"/>
      <c r="AK29" s="218"/>
      <c r="AL29" s="212"/>
      <c r="AM29" s="100"/>
      <c r="AN29" s="250"/>
      <c r="AO29" s="251"/>
    </row>
    <row r="30" spans="2:41" ht="13.5" customHeight="1">
      <c r="B30" s="203">
        <v>5</v>
      </c>
      <c r="C30" s="204"/>
      <c r="D30" s="217">
        <v>5</v>
      </c>
      <c r="E30" s="217"/>
      <c r="F30" s="175" t="s">
        <v>738</v>
      </c>
      <c r="G30" s="176"/>
      <c r="H30" s="176"/>
      <c r="I30" s="176"/>
      <c r="J30" s="176"/>
      <c r="K30" s="176" t="s">
        <v>739</v>
      </c>
      <c r="L30" s="176"/>
      <c r="M30" s="176"/>
      <c r="N30" s="176"/>
      <c r="O30" s="177"/>
      <c r="P30" s="217">
        <v>2</v>
      </c>
      <c r="Q30" s="217"/>
      <c r="R30" s="219">
        <v>154</v>
      </c>
      <c r="S30" s="121"/>
      <c r="T30" s="250" t="s">
        <v>544</v>
      </c>
      <c r="U30" s="251"/>
      <c r="V30" s="232">
        <v>11</v>
      </c>
      <c r="W30" s="233"/>
      <c r="X30" s="217">
        <v>11</v>
      </c>
      <c r="Y30" s="217"/>
      <c r="Z30" s="260" t="s">
        <v>760</v>
      </c>
      <c r="AA30" s="261"/>
      <c r="AB30" s="261"/>
      <c r="AC30" s="261"/>
      <c r="AD30" s="261"/>
      <c r="AE30" s="261" t="s">
        <v>761</v>
      </c>
      <c r="AF30" s="261"/>
      <c r="AG30" s="261"/>
      <c r="AH30" s="261"/>
      <c r="AI30" s="262"/>
      <c r="AJ30" s="217">
        <v>2</v>
      </c>
      <c r="AK30" s="217"/>
      <c r="AL30" s="219">
        <v>159</v>
      </c>
      <c r="AM30" s="121"/>
      <c r="AN30" s="250" t="s">
        <v>544</v>
      </c>
      <c r="AO30" s="251"/>
    </row>
    <row r="31" spans="2:41" ht="30" customHeight="1">
      <c r="B31" s="203"/>
      <c r="C31" s="204"/>
      <c r="D31" s="218"/>
      <c r="E31" s="218"/>
      <c r="F31" s="229" t="s">
        <v>736</v>
      </c>
      <c r="G31" s="230"/>
      <c r="H31" s="230"/>
      <c r="I31" s="230"/>
      <c r="J31" s="230"/>
      <c r="K31" s="230" t="s">
        <v>737</v>
      </c>
      <c r="L31" s="230"/>
      <c r="M31" s="230"/>
      <c r="N31" s="230"/>
      <c r="O31" s="231"/>
      <c r="P31" s="218"/>
      <c r="Q31" s="218"/>
      <c r="R31" s="212"/>
      <c r="S31" s="100"/>
      <c r="T31" s="250"/>
      <c r="U31" s="251"/>
      <c r="V31" s="232"/>
      <c r="W31" s="233"/>
      <c r="X31" s="218"/>
      <c r="Y31" s="218"/>
      <c r="Z31" s="257" t="s">
        <v>762</v>
      </c>
      <c r="AA31" s="258"/>
      <c r="AB31" s="258"/>
      <c r="AC31" s="258"/>
      <c r="AD31" s="258"/>
      <c r="AE31" s="258" t="s">
        <v>763</v>
      </c>
      <c r="AF31" s="258"/>
      <c r="AG31" s="258"/>
      <c r="AH31" s="258"/>
      <c r="AI31" s="259"/>
      <c r="AJ31" s="218"/>
      <c r="AK31" s="218"/>
      <c r="AL31" s="212"/>
      <c r="AM31" s="100"/>
      <c r="AN31" s="250"/>
      <c r="AO31" s="251"/>
    </row>
    <row r="32" spans="2:41" ht="13.5" customHeight="1">
      <c r="B32" s="213">
        <v>6</v>
      </c>
      <c r="C32" s="214"/>
      <c r="D32" s="217">
        <v>6</v>
      </c>
      <c r="E32" s="217"/>
      <c r="F32" s="260" t="s">
        <v>740</v>
      </c>
      <c r="G32" s="261"/>
      <c r="H32" s="261"/>
      <c r="I32" s="261"/>
      <c r="J32" s="261"/>
      <c r="K32" s="261" t="s">
        <v>741</v>
      </c>
      <c r="L32" s="261"/>
      <c r="M32" s="261"/>
      <c r="N32" s="261"/>
      <c r="O32" s="262"/>
      <c r="P32" s="217">
        <v>3</v>
      </c>
      <c r="Q32" s="217"/>
      <c r="R32" s="219">
        <v>152</v>
      </c>
      <c r="S32" s="121"/>
      <c r="T32" s="250" t="s">
        <v>544</v>
      </c>
      <c r="U32" s="251"/>
      <c r="V32" s="232">
        <v>12</v>
      </c>
      <c r="W32" s="233"/>
      <c r="X32" s="217">
        <v>12</v>
      </c>
      <c r="Y32" s="217"/>
      <c r="Z32" s="260" t="s">
        <v>766</v>
      </c>
      <c r="AA32" s="261"/>
      <c r="AB32" s="261"/>
      <c r="AC32" s="261"/>
      <c r="AD32" s="261"/>
      <c r="AE32" s="261" t="s">
        <v>767</v>
      </c>
      <c r="AF32" s="261"/>
      <c r="AG32" s="261"/>
      <c r="AH32" s="261"/>
      <c r="AI32" s="262"/>
      <c r="AJ32" s="217">
        <v>2</v>
      </c>
      <c r="AK32" s="217"/>
      <c r="AL32" s="219">
        <v>153</v>
      </c>
      <c r="AM32" s="121"/>
      <c r="AN32" s="250" t="s">
        <v>544</v>
      </c>
      <c r="AO32" s="251"/>
    </row>
    <row r="33" spans="1:43" ht="30" customHeight="1" thickBot="1">
      <c r="B33" s="234"/>
      <c r="C33" s="235"/>
      <c r="D33" s="236"/>
      <c r="E33" s="236"/>
      <c r="F33" s="254" t="s">
        <v>742</v>
      </c>
      <c r="G33" s="255"/>
      <c r="H33" s="255"/>
      <c r="I33" s="255"/>
      <c r="J33" s="255"/>
      <c r="K33" s="255" t="s">
        <v>743</v>
      </c>
      <c r="L33" s="255"/>
      <c r="M33" s="255"/>
      <c r="N33" s="255"/>
      <c r="O33" s="256"/>
      <c r="P33" s="236"/>
      <c r="Q33" s="236"/>
      <c r="R33" s="134"/>
      <c r="S33" s="123"/>
      <c r="T33" s="252"/>
      <c r="U33" s="253"/>
      <c r="V33" s="242"/>
      <c r="W33" s="243"/>
      <c r="X33" s="236"/>
      <c r="Y33" s="236"/>
      <c r="Z33" s="254" t="s">
        <v>764</v>
      </c>
      <c r="AA33" s="255"/>
      <c r="AB33" s="255"/>
      <c r="AC33" s="255"/>
      <c r="AD33" s="255"/>
      <c r="AE33" s="255" t="s">
        <v>765</v>
      </c>
      <c r="AF33" s="255"/>
      <c r="AG33" s="255"/>
      <c r="AH33" s="255"/>
      <c r="AI33" s="256"/>
      <c r="AJ33" s="236"/>
      <c r="AK33" s="236"/>
      <c r="AL33" s="134"/>
      <c r="AM33" s="123"/>
      <c r="AN33" s="252"/>
      <c r="AO33" s="253"/>
    </row>
    <row r="34" spans="1:43" ht="7.5" customHeight="1"/>
    <row r="35" spans="1:43" ht="18" customHeight="1" thickBot="1">
      <c r="B35" s="187" t="s">
        <v>600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245" t="s">
        <v>599</v>
      </c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</row>
    <row r="36" spans="1:43" ht="30" customHeight="1" thickBot="1">
      <c r="B36" s="246" t="s">
        <v>597</v>
      </c>
      <c r="C36" s="247"/>
      <c r="D36" s="247"/>
      <c r="E36" s="247"/>
      <c r="F36" s="248"/>
      <c r="G36" s="342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5"/>
      <c r="V36" s="246" t="s">
        <v>598</v>
      </c>
      <c r="W36" s="247"/>
      <c r="X36" s="247"/>
      <c r="Y36" s="247"/>
      <c r="Z36" s="248"/>
      <c r="AA36" s="342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5"/>
    </row>
    <row r="37" spans="1:43" ht="7.5" customHeight="1"/>
    <row r="38" spans="1:43" ht="18" customHeight="1">
      <c r="B38" s="69" t="s">
        <v>677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</row>
    <row r="39" spans="1:43" ht="22.5" customHeight="1">
      <c r="B39" s="67">
        <v>2019</v>
      </c>
      <c r="C39" s="67"/>
      <c r="D39" s="67"/>
      <c r="E39" s="67"/>
      <c r="F39" s="68" t="s">
        <v>684</v>
      </c>
      <c r="G39" s="68"/>
      <c r="H39" s="67">
        <v>5</v>
      </c>
      <c r="I39" s="67"/>
      <c r="J39" s="68" t="s">
        <v>678</v>
      </c>
      <c r="K39" s="68"/>
      <c r="L39" s="67">
        <v>10</v>
      </c>
      <c r="M39" s="67"/>
      <c r="N39" s="68" t="s">
        <v>679</v>
      </c>
      <c r="O39" s="6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/>
    <row r="41" spans="1:43" ht="24" customHeight="1">
      <c r="A41" s="49" t="s">
        <v>580</v>
      </c>
      <c r="B41" s="62" t="s">
        <v>768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3" t="s">
        <v>681</v>
      </c>
      <c r="U41" s="63"/>
      <c r="V41" s="63"/>
      <c r="W41" s="63"/>
      <c r="X41" s="64" t="s">
        <v>769</v>
      </c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50"/>
      <c r="AL41" s="65" t="s">
        <v>682</v>
      </c>
      <c r="AM41" s="66"/>
    </row>
    <row r="42" spans="1:43" ht="10.95" customHeight="1"/>
    <row r="43" spans="1:43" ht="24" customHeight="1">
      <c r="A43" s="49" t="s">
        <v>683</v>
      </c>
      <c r="B43" s="62" t="s">
        <v>693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3" t="s">
        <v>681</v>
      </c>
      <c r="U43" s="63"/>
      <c r="V43" s="63"/>
      <c r="W43" s="63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50"/>
      <c r="AL43" s="65" t="s">
        <v>682</v>
      </c>
      <c r="AM43" s="66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7:K7 I2:K2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70" t="str">
        <f>入力見本!B1</f>
        <v>令和元（２０１９）年度
神奈川県中学校バレーボール選手権大会参加申込書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</row>
    <row r="2" spans="1:40" s="2" customFormat="1" ht="37.5" customHeight="1" thickBot="1">
      <c r="A2" s="415" t="s">
        <v>546</v>
      </c>
      <c r="B2" s="416"/>
      <c r="C2" s="416"/>
      <c r="D2" s="416"/>
      <c r="E2" s="416"/>
      <c r="F2" s="416"/>
      <c r="G2" s="416"/>
      <c r="H2" s="417">
        <f>IF(入力!I2="","",入力!I2)</f>
        <v>2</v>
      </c>
      <c r="I2" s="418"/>
      <c r="J2" s="419"/>
      <c r="K2" s="420" t="s">
        <v>547</v>
      </c>
      <c r="L2" s="416"/>
      <c r="M2" s="416"/>
      <c r="N2" s="416"/>
      <c r="O2" s="416"/>
      <c r="P2" s="416"/>
      <c r="Q2" s="416"/>
      <c r="R2" s="417">
        <f>IF(入力!S2="","",入力!S2)</f>
        <v>7128</v>
      </c>
      <c r="S2" s="418"/>
      <c r="T2" s="418"/>
      <c r="U2" s="418"/>
      <c r="V2" s="418"/>
      <c r="W2" s="418"/>
      <c r="X2" s="419"/>
      <c r="Y2" s="441" t="str">
        <f>IF(R2="","",VLOOKUP(R2,チーム番号!A2:E501,2,FALSE))</f>
        <v>県央</v>
      </c>
      <c r="Z2" s="418"/>
      <c r="AA2" s="418"/>
      <c r="AB2" s="418"/>
      <c r="AC2" s="418"/>
      <c r="AD2" s="418"/>
      <c r="AE2" s="409" t="s">
        <v>548</v>
      </c>
      <c r="AF2" s="409"/>
      <c r="AG2" s="409"/>
      <c r="AH2" s="409"/>
      <c r="AI2" s="410"/>
      <c r="AJ2" s="1"/>
    </row>
    <row r="3" spans="1:40" ht="18.75" customHeight="1">
      <c r="A3" s="423" t="s">
        <v>2</v>
      </c>
      <c r="B3" s="424"/>
      <c r="C3" s="424"/>
      <c r="D3" s="425"/>
      <c r="E3" s="442" t="str">
        <f>CONCATENATE(入力!F3,"　　",入力!F8)</f>
        <v>座間市立座間中学校　　</v>
      </c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4"/>
      <c r="AA3" s="448" t="s">
        <v>1</v>
      </c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9"/>
    </row>
    <row r="4" spans="1:40" ht="37.5" customHeight="1">
      <c r="A4" s="137"/>
      <c r="B4" s="103"/>
      <c r="C4" s="103"/>
      <c r="D4" s="138"/>
      <c r="E4" s="91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3"/>
      <c r="AA4" s="445"/>
      <c r="AB4" s="446"/>
      <c r="AC4" s="446"/>
      <c r="AD4" s="446"/>
      <c r="AE4" s="4" t="s">
        <v>3</v>
      </c>
      <c r="AF4" s="446"/>
      <c r="AG4" s="446"/>
      <c r="AH4" s="446"/>
      <c r="AI4" s="446"/>
      <c r="AJ4" s="4" t="s">
        <v>3</v>
      </c>
      <c r="AK4" s="446"/>
      <c r="AL4" s="446"/>
      <c r="AM4" s="446"/>
      <c r="AN4" s="447"/>
    </row>
    <row r="5" spans="1:40" ht="18.75" customHeight="1">
      <c r="A5" s="113" t="s">
        <v>5</v>
      </c>
      <c r="B5" s="114"/>
      <c r="C5" s="114"/>
      <c r="D5" s="115"/>
      <c r="E5" s="65" t="s">
        <v>14</v>
      </c>
      <c r="F5" s="119"/>
      <c r="G5" s="119"/>
      <c r="H5" s="119"/>
      <c r="I5" s="119"/>
      <c r="J5" s="66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5"/>
      <c r="AA5" s="124" t="s">
        <v>4</v>
      </c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6"/>
    </row>
    <row r="6" spans="1:40" ht="37.5" customHeight="1">
      <c r="A6" s="137"/>
      <c r="B6" s="103"/>
      <c r="C6" s="103"/>
      <c r="D6" s="138"/>
      <c r="E6" s="421"/>
      <c r="F6" s="422"/>
      <c r="G6" s="5" t="s">
        <v>13</v>
      </c>
      <c r="H6" s="411"/>
      <c r="I6" s="411"/>
      <c r="J6" s="412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38"/>
      <c r="AA6" s="445"/>
      <c r="AB6" s="446"/>
      <c r="AC6" s="446"/>
      <c r="AD6" s="446"/>
      <c r="AE6" s="4" t="s">
        <v>3</v>
      </c>
      <c r="AF6" s="446"/>
      <c r="AG6" s="446"/>
      <c r="AH6" s="446"/>
      <c r="AI6" s="446"/>
      <c r="AJ6" s="4" t="s">
        <v>3</v>
      </c>
      <c r="AK6" s="446"/>
      <c r="AL6" s="446"/>
      <c r="AM6" s="446"/>
      <c r="AN6" s="447"/>
    </row>
    <row r="7" spans="1:40" ht="18.75" customHeight="1">
      <c r="A7" s="172" t="s">
        <v>0</v>
      </c>
      <c r="B7" s="173"/>
      <c r="C7" s="173"/>
      <c r="D7" s="174"/>
      <c r="E7" s="438" t="str">
        <f>IF(入力!F12="","",入力!F12)</f>
        <v>さいとう</v>
      </c>
      <c r="F7" s="439"/>
      <c r="G7" s="439"/>
      <c r="H7" s="439"/>
      <c r="I7" s="439"/>
      <c r="J7" s="439"/>
      <c r="K7" s="439" t="str">
        <f>IF(入力!L12="","",入力!L12)</f>
        <v/>
      </c>
      <c r="L7" s="439"/>
      <c r="M7" s="439"/>
      <c r="N7" s="439"/>
      <c r="O7" s="439"/>
      <c r="P7" s="440"/>
      <c r="Q7" s="178" t="s">
        <v>0</v>
      </c>
      <c r="R7" s="173"/>
      <c r="S7" s="173"/>
      <c r="T7" s="174"/>
      <c r="U7" s="178" t="e">
        <f>IF(入力!#REF!="","",入力!#REF!)</f>
        <v>#REF!</v>
      </c>
      <c r="V7" s="173"/>
      <c r="W7" s="173"/>
      <c r="X7" s="173"/>
      <c r="Y7" s="173"/>
      <c r="Z7" s="413"/>
      <c r="AA7" s="396" t="str">
        <f>IF(入力!AB12="","",入力!AB12)</f>
        <v/>
      </c>
      <c r="AB7" s="173"/>
      <c r="AC7" s="173"/>
      <c r="AD7" s="173"/>
      <c r="AE7" s="173"/>
      <c r="AF7" s="174"/>
      <c r="AG7" s="434" t="s">
        <v>545</v>
      </c>
      <c r="AH7" s="435"/>
      <c r="AI7" s="435"/>
      <c r="AJ7" s="435"/>
      <c r="AK7" s="435"/>
      <c r="AL7" s="435"/>
      <c r="AM7" s="435"/>
      <c r="AN7" s="436"/>
    </row>
    <row r="8" spans="1:40" ht="37.5" customHeight="1" thickBot="1">
      <c r="A8" s="137" t="s">
        <v>6</v>
      </c>
      <c r="B8" s="103"/>
      <c r="C8" s="103"/>
      <c r="D8" s="138"/>
      <c r="E8" s="426" t="str">
        <f>IF(入力!F13="","",入力!F13)</f>
        <v>斎藤</v>
      </c>
      <c r="F8" s="427"/>
      <c r="G8" s="427"/>
      <c r="H8" s="427"/>
      <c r="I8" s="427"/>
      <c r="J8" s="427"/>
      <c r="K8" s="427" t="str">
        <f>IF(入力!L13="","",入力!L13)</f>
        <v/>
      </c>
      <c r="L8" s="427"/>
      <c r="M8" s="427"/>
      <c r="N8" s="427"/>
      <c r="O8" s="427"/>
      <c r="P8" s="428"/>
      <c r="Q8" s="142" t="s">
        <v>7</v>
      </c>
      <c r="R8" s="143"/>
      <c r="S8" s="143"/>
      <c r="T8" s="144"/>
      <c r="U8" s="429" t="e">
        <f>IF(入力!#REF!="","",入力!#REF!)</f>
        <v>#REF!</v>
      </c>
      <c r="V8" s="430"/>
      <c r="W8" s="430"/>
      <c r="X8" s="430"/>
      <c r="Y8" s="430"/>
      <c r="Z8" s="431"/>
      <c r="AA8" s="432" t="str">
        <f>IF(入力!AB13="","",入力!AB13)</f>
        <v/>
      </c>
      <c r="AB8" s="430"/>
      <c r="AC8" s="430"/>
      <c r="AD8" s="430"/>
      <c r="AE8" s="430"/>
      <c r="AF8" s="433"/>
      <c r="AG8" s="373" t="str">
        <f>IF(入力!AJ13="","",入力!AJ13)</f>
        <v>○</v>
      </c>
      <c r="AH8" s="117"/>
      <c r="AI8" s="135" t="s">
        <v>575</v>
      </c>
      <c r="AJ8" s="135"/>
      <c r="AK8" s="135"/>
      <c r="AL8" s="135"/>
      <c r="AM8" s="117" t="str">
        <f>IF(入力!AO13="","",入力!AO13)</f>
        <v/>
      </c>
      <c r="AN8" s="437"/>
    </row>
    <row r="9" spans="1:40" ht="18.75" customHeight="1">
      <c r="A9" s="172" t="s">
        <v>0</v>
      </c>
      <c r="B9" s="173"/>
      <c r="C9" s="173"/>
      <c r="D9" s="174"/>
      <c r="E9" s="178" t="str">
        <f>IF(入力!F15="","",入力!F15)</f>
        <v>らち</v>
      </c>
      <c r="F9" s="173"/>
      <c r="G9" s="173"/>
      <c r="H9" s="173"/>
      <c r="I9" s="173"/>
      <c r="J9" s="413"/>
      <c r="K9" s="396" t="str">
        <f>IF(入力!L15="","",入力!L15)</f>
        <v/>
      </c>
      <c r="L9" s="173"/>
      <c r="M9" s="173"/>
      <c r="N9" s="173"/>
      <c r="O9" s="173"/>
      <c r="P9" s="174"/>
      <c r="Q9" s="178" t="s">
        <v>0</v>
      </c>
      <c r="R9" s="173"/>
      <c r="S9" s="173"/>
      <c r="T9" s="174"/>
      <c r="U9" s="178" t="e">
        <f>IF(入力!#REF!="","",入力!#REF!)</f>
        <v>#REF!</v>
      </c>
      <c r="V9" s="173"/>
      <c r="W9" s="173"/>
      <c r="X9" s="173"/>
      <c r="Y9" s="173"/>
      <c r="Z9" s="413"/>
      <c r="AA9" s="396" t="str">
        <f>IF(入力!AB15="","",入力!AB15)</f>
        <v/>
      </c>
      <c r="AB9" s="173"/>
      <c r="AC9" s="173"/>
      <c r="AD9" s="173"/>
      <c r="AE9" s="173"/>
      <c r="AF9" s="397"/>
      <c r="AG9" s="162"/>
      <c r="AH9" s="163"/>
      <c r="AI9" s="163"/>
      <c r="AJ9" s="163"/>
      <c r="AK9" s="163"/>
      <c r="AL9" s="163"/>
      <c r="AM9" s="163"/>
      <c r="AN9" s="163"/>
    </row>
    <row r="10" spans="1:40" ht="37.5" customHeight="1" thickBot="1">
      <c r="A10" s="116" t="s">
        <v>8</v>
      </c>
      <c r="B10" s="117"/>
      <c r="C10" s="117"/>
      <c r="D10" s="118"/>
      <c r="E10" s="401" t="str">
        <f>IF(入力!F16="","",入力!F16)</f>
        <v>良知</v>
      </c>
      <c r="F10" s="399"/>
      <c r="G10" s="399"/>
      <c r="H10" s="399"/>
      <c r="I10" s="399"/>
      <c r="J10" s="402"/>
      <c r="K10" s="398" t="str">
        <f>IF(入力!L16="","",入力!L16)</f>
        <v/>
      </c>
      <c r="L10" s="399"/>
      <c r="M10" s="399"/>
      <c r="N10" s="399"/>
      <c r="O10" s="399"/>
      <c r="P10" s="414"/>
      <c r="Q10" s="117" t="s">
        <v>9</v>
      </c>
      <c r="R10" s="117"/>
      <c r="S10" s="117"/>
      <c r="T10" s="118"/>
      <c r="U10" s="401" t="e">
        <f>IF(入力!#REF!="","",入力!#REF!)</f>
        <v>#REF!</v>
      </c>
      <c r="V10" s="399"/>
      <c r="W10" s="399"/>
      <c r="X10" s="399"/>
      <c r="Y10" s="399"/>
      <c r="Z10" s="402"/>
      <c r="AA10" s="398" t="str">
        <f>IF(入力!AB16="","",入力!AB16)</f>
        <v/>
      </c>
      <c r="AB10" s="399"/>
      <c r="AC10" s="399"/>
      <c r="AD10" s="399"/>
      <c r="AE10" s="399"/>
      <c r="AF10" s="400"/>
      <c r="AG10" s="164"/>
      <c r="AH10" s="165"/>
      <c r="AI10" s="165"/>
      <c r="AJ10" s="165"/>
      <c r="AK10" s="165"/>
      <c r="AL10" s="165"/>
      <c r="AM10" s="165"/>
      <c r="AN10" s="165"/>
    </row>
    <row r="11" spans="1:40" ht="9" customHeight="1"/>
    <row r="12" spans="1:40" ht="22.5" customHeight="1" thickBot="1">
      <c r="A12" s="117" t="s">
        <v>10</v>
      </c>
      <c r="B12" s="117"/>
      <c r="C12" s="117"/>
      <c r="D12" s="117"/>
      <c r="E12" s="117"/>
      <c r="F12" s="117"/>
      <c r="G12" s="449" t="s">
        <v>577</v>
      </c>
      <c r="H12" s="449"/>
      <c r="I12" s="449"/>
      <c r="J12" s="449"/>
      <c r="K12" s="449"/>
      <c r="L12" s="449"/>
      <c r="M12" s="449"/>
      <c r="N12" s="449"/>
      <c r="O12" s="449"/>
      <c r="P12" s="449"/>
      <c r="Q12" s="449"/>
      <c r="R12" s="449"/>
      <c r="S12" s="449"/>
      <c r="T12" s="449"/>
      <c r="U12" s="449"/>
      <c r="V12" s="449"/>
      <c r="W12" s="449"/>
      <c r="X12" s="449"/>
      <c r="Y12" s="449"/>
      <c r="Z12" s="449"/>
      <c r="AA12" s="449"/>
      <c r="AB12" s="449"/>
      <c r="AC12" s="449"/>
      <c r="AD12" s="449"/>
      <c r="AE12" s="449"/>
      <c r="AF12" s="449"/>
      <c r="AG12" s="449"/>
      <c r="AH12" s="449"/>
      <c r="AI12" s="449"/>
      <c r="AJ12" s="449"/>
      <c r="AK12" s="449"/>
      <c r="AL12" s="449"/>
    </row>
    <row r="13" spans="1:40" ht="18.75" customHeight="1">
      <c r="A13" s="189" t="s">
        <v>11</v>
      </c>
      <c r="B13" s="190"/>
      <c r="C13" s="193" t="s">
        <v>12</v>
      </c>
      <c r="D13" s="193"/>
      <c r="E13" s="195" t="s">
        <v>579</v>
      </c>
      <c r="F13" s="196"/>
      <c r="G13" s="196"/>
      <c r="H13" s="196"/>
      <c r="I13" s="196"/>
      <c r="J13" s="196" t="s">
        <v>579</v>
      </c>
      <c r="K13" s="196"/>
      <c r="L13" s="196"/>
      <c r="M13" s="196"/>
      <c r="N13" s="197"/>
      <c r="O13" s="182" t="s">
        <v>576</v>
      </c>
      <c r="P13" s="183"/>
      <c r="Q13" s="182" t="s">
        <v>15</v>
      </c>
      <c r="R13" s="183"/>
      <c r="S13" s="182" t="s">
        <v>16</v>
      </c>
      <c r="T13" s="185"/>
      <c r="U13" s="189" t="s">
        <v>11</v>
      </c>
      <c r="V13" s="190"/>
      <c r="W13" s="193" t="s">
        <v>12</v>
      </c>
      <c r="X13" s="193"/>
      <c r="Y13" s="195" t="s">
        <v>579</v>
      </c>
      <c r="Z13" s="196"/>
      <c r="AA13" s="196"/>
      <c r="AB13" s="196"/>
      <c r="AC13" s="196"/>
      <c r="AD13" s="196" t="s">
        <v>579</v>
      </c>
      <c r="AE13" s="196"/>
      <c r="AF13" s="196"/>
      <c r="AG13" s="196"/>
      <c r="AH13" s="197"/>
      <c r="AI13" s="182" t="s">
        <v>576</v>
      </c>
      <c r="AJ13" s="183"/>
      <c r="AK13" s="182" t="s">
        <v>15</v>
      </c>
      <c r="AL13" s="183"/>
      <c r="AM13" s="182" t="s">
        <v>16</v>
      </c>
      <c r="AN13" s="185"/>
    </row>
    <row r="14" spans="1:40" ht="37.5" customHeight="1" thickBot="1">
      <c r="A14" s="191"/>
      <c r="B14" s="192"/>
      <c r="C14" s="194"/>
      <c r="D14" s="194"/>
      <c r="E14" s="198" t="s">
        <v>542</v>
      </c>
      <c r="F14" s="199"/>
      <c r="G14" s="199"/>
      <c r="H14" s="199"/>
      <c r="I14" s="199"/>
      <c r="J14" s="199" t="s">
        <v>543</v>
      </c>
      <c r="K14" s="199"/>
      <c r="L14" s="199"/>
      <c r="M14" s="199"/>
      <c r="N14" s="200"/>
      <c r="O14" s="184"/>
      <c r="P14" s="184"/>
      <c r="Q14" s="184"/>
      <c r="R14" s="184"/>
      <c r="S14" s="184"/>
      <c r="T14" s="186"/>
      <c r="U14" s="191"/>
      <c r="V14" s="192"/>
      <c r="W14" s="194"/>
      <c r="X14" s="194"/>
      <c r="Y14" s="198" t="s">
        <v>542</v>
      </c>
      <c r="Z14" s="199"/>
      <c r="AA14" s="199"/>
      <c r="AB14" s="199"/>
      <c r="AC14" s="199"/>
      <c r="AD14" s="199" t="s">
        <v>543</v>
      </c>
      <c r="AE14" s="199"/>
      <c r="AF14" s="199"/>
      <c r="AG14" s="199"/>
      <c r="AH14" s="200"/>
      <c r="AI14" s="184"/>
      <c r="AJ14" s="184"/>
      <c r="AK14" s="184"/>
      <c r="AL14" s="184"/>
      <c r="AM14" s="184"/>
      <c r="AN14" s="186"/>
    </row>
    <row r="15" spans="1:40" ht="18.75" customHeight="1" thickTop="1">
      <c r="A15" s="201">
        <v>1</v>
      </c>
      <c r="B15" s="202"/>
      <c r="C15" s="394">
        <f>IF(入力!D22="","",入力!D22)</f>
        <v>1</v>
      </c>
      <c r="D15" s="394"/>
      <c r="E15" s="403" t="str">
        <f>IF(入力!F22="","",入力!F22)</f>
        <v>こが</v>
      </c>
      <c r="F15" s="392"/>
      <c r="G15" s="392"/>
      <c r="H15" s="392"/>
      <c r="I15" s="392"/>
      <c r="J15" s="392" t="str">
        <f>IF(入力!K22="","",入力!K22)</f>
        <v>めいり</v>
      </c>
      <c r="K15" s="392"/>
      <c r="L15" s="392"/>
      <c r="M15" s="392"/>
      <c r="N15" s="393"/>
      <c r="O15" s="394">
        <f>IF(入力!P22="","",入力!P22)</f>
        <v>3</v>
      </c>
      <c r="P15" s="394"/>
      <c r="Q15" s="390">
        <f>IF(入力!R22="","",入力!R22)</f>
        <v>152</v>
      </c>
      <c r="R15" s="391"/>
      <c r="S15" s="390" t="str">
        <f>IF(入力!T22="","",入力!T22)</f>
        <v>○</v>
      </c>
      <c r="T15" s="404"/>
      <c r="U15" s="201">
        <v>7</v>
      </c>
      <c r="V15" s="202"/>
      <c r="W15" s="394">
        <f>IF(入力!X22="","",入力!X22)</f>
        <v>7</v>
      </c>
      <c r="X15" s="394"/>
      <c r="Y15" s="403" t="str">
        <f>IF(入力!Z22="","",入力!Z22)</f>
        <v>せと</v>
      </c>
      <c r="Z15" s="392"/>
      <c r="AA15" s="392"/>
      <c r="AB15" s="392"/>
      <c r="AC15" s="392"/>
      <c r="AD15" s="392" t="str">
        <f>IF(入力!AE22="","",入力!AE22)</f>
        <v>あみり</v>
      </c>
      <c r="AE15" s="392"/>
      <c r="AF15" s="392"/>
      <c r="AG15" s="392"/>
      <c r="AH15" s="393"/>
      <c r="AI15" s="394">
        <f>IF(入力!AJ22="","",入力!AJ22)</f>
        <v>2</v>
      </c>
      <c r="AJ15" s="394"/>
      <c r="AK15" s="390">
        <f>IF(入力!AL22="","",入力!AL22)</f>
        <v>152</v>
      </c>
      <c r="AL15" s="391"/>
      <c r="AM15" s="390" t="str">
        <f>IF(入力!AN22="","",入力!AN22)</f>
        <v>○</v>
      </c>
      <c r="AN15" s="404"/>
    </row>
    <row r="16" spans="1:40" ht="37.5" customHeight="1">
      <c r="A16" s="203"/>
      <c r="B16" s="204"/>
      <c r="C16" s="395"/>
      <c r="D16" s="395"/>
      <c r="E16" s="406" t="str">
        <f>IF(入力!F23="","",入力!F23)</f>
        <v>古閑</v>
      </c>
      <c r="F16" s="407"/>
      <c r="G16" s="407"/>
      <c r="H16" s="407"/>
      <c r="I16" s="407"/>
      <c r="J16" s="407" t="str">
        <f>IF(入力!K23="","",入力!K23)</f>
        <v>萌衣利</v>
      </c>
      <c r="K16" s="407"/>
      <c r="L16" s="407"/>
      <c r="M16" s="407"/>
      <c r="N16" s="408"/>
      <c r="O16" s="395"/>
      <c r="P16" s="395"/>
      <c r="Q16" s="102"/>
      <c r="R16" s="138"/>
      <c r="S16" s="102"/>
      <c r="T16" s="405"/>
      <c r="U16" s="203"/>
      <c r="V16" s="204"/>
      <c r="W16" s="395"/>
      <c r="X16" s="395"/>
      <c r="Y16" s="406" t="str">
        <f>IF(入力!Z23="","",入力!Z23)</f>
        <v>瀬戸</v>
      </c>
      <c r="Z16" s="407"/>
      <c r="AA16" s="407"/>
      <c r="AB16" s="407"/>
      <c r="AC16" s="407"/>
      <c r="AD16" s="407" t="str">
        <f>IF(入力!AE23="","",入力!AE23)</f>
        <v>亜美莉</v>
      </c>
      <c r="AE16" s="407"/>
      <c r="AF16" s="407"/>
      <c r="AG16" s="407"/>
      <c r="AH16" s="408"/>
      <c r="AI16" s="395"/>
      <c r="AJ16" s="395"/>
      <c r="AK16" s="102"/>
      <c r="AL16" s="138"/>
      <c r="AM16" s="102"/>
      <c r="AN16" s="405"/>
    </row>
    <row r="17" spans="1:40" ht="18.75" customHeight="1">
      <c r="A17" s="213">
        <v>2</v>
      </c>
      <c r="B17" s="214"/>
      <c r="C17" s="374">
        <f>IF(入力!D24="","",入力!D24)</f>
        <v>2</v>
      </c>
      <c r="D17" s="374"/>
      <c r="E17" s="377" t="str">
        <f>IF(入力!F24="","",入力!F24)</f>
        <v>にし</v>
      </c>
      <c r="F17" s="378"/>
      <c r="G17" s="378"/>
      <c r="H17" s="378"/>
      <c r="I17" s="378"/>
      <c r="J17" s="378" t="str">
        <f>IF(入力!K24="","",入力!K24)</f>
        <v>さきな</v>
      </c>
      <c r="K17" s="378"/>
      <c r="L17" s="378"/>
      <c r="M17" s="378"/>
      <c r="N17" s="379"/>
      <c r="O17" s="374">
        <f>IF(入力!P24="","",入力!P24)</f>
        <v>3</v>
      </c>
      <c r="P17" s="374"/>
      <c r="Q17" s="372">
        <f>IF(入力!R24="","",入力!R24)</f>
        <v>154</v>
      </c>
      <c r="R17" s="115"/>
      <c r="S17" s="380" t="str">
        <f>IF(入力!T24="","",入力!T24)</f>
        <v>○</v>
      </c>
      <c r="T17" s="381"/>
      <c r="U17" s="213">
        <v>8</v>
      </c>
      <c r="V17" s="214"/>
      <c r="W17" s="374">
        <f>IF(入力!X24="","",入力!X24)</f>
        <v>8</v>
      </c>
      <c r="X17" s="374"/>
      <c r="Y17" s="377" t="str">
        <f>IF(入力!Z24="","",入力!Z24)</f>
        <v>たぐち</v>
      </c>
      <c r="Z17" s="378"/>
      <c r="AA17" s="378"/>
      <c r="AB17" s="378"/>
      <c r="AC17" s="378"/>
      <c r="AD17" s="378" t="str">
        <f>IF(入力!AE24="","",入力!AE24)</f>
        <v>まいね</v>
      </c>
      <c r="AE17" s="378"/>
      <c r="AF17" s="378"/>
      <c r="AG17" s="378"/>
      <c r="AH17" s="379"/>
      <c r="AI17" s="374">
        <f>IF(入力!AJ24="","",入力!AJ24)</f>
        <v>2</v>
      </c>
      <c r="AJ17" s="374"/>
      <c r="AK17" s="372">
        <f>IF(入力!AL24="","",入力!AL24)</f>
        <v>156</v>
      </c>
      <c r="AL17" s="115"/>
      <c r="AM17" s="380" t="str">
        <f>IF(入力!AN24="","",入力!AN24)</f>
        <v>○</v>
      </c>
      <c r="AN17" s="381"/>
    </row>
    <row r="18" spans="1:40" ht="37.5" customHeight="1">
      <c r="A18" s="215"/>
      <c r="B18" s="216"/>
      <c r="C18" s="375"/>
      <c r="D18" s="375"/>
      <c r="E18" s="370" t="str">
        <f>IF(入力!F25="","",入力!F25)</f>
        <v>西</v>
      </c>
      <c r="F18" s="371"/>
      <c r="G18" s="371"/>
      <c r="H18" s="371"/>
      <c r="I18" s="371"/>
      <c r="J18" s="371" t="str">
        <f>IF(入力!K25="","",入力!K25)</f>
        <v>咲菜</v>
      </c>
      <c r="K18" s="371"/>
      <c r="L18" s="371"/>
      <c r="M18" s="371"/>
      <c r="N18" s="376"/>
      <c r="O18" s="375"/>
      <c r="P18" s="375"/>
      <c r="Q18" s="102"/>
      <c r="R18" s="138"/>
      <c r="S18" s="386"/>
      <c r="T18" s="387"/>
      <c r="U18" s="215"/>
      <c r="V18" s="216"/>
      <c r="W18" s="375"/>
      <c r="X18" s="375"/>
      <c r="Y18" s="370" t="str">
        <f>IF(入力!Z25="","",入力!Z25)</f>
        <v>田口</v>
      </c>
      <c r="Z18" s="371"/>
      <c r="AA18" s="371"/>
      <c r="AB18" s="371"/>
      <c r="AC18" s="371"/>
      <c r="AD18" s="371" t="str">
        <f>IF(入力!AE25="","",入力!AE25)</f>
        <v>舞音</v>
      </c>
      <c r="AE18" s="371"/>
      <c r="AF18" s="371"/>
      <c r="AG18" s="371"/>
      <c r="AH18" s="376"/>
      <c r="AI18" s="375"/>
      <c r="AJ18" s="375"/>
      <c r="AK18" s="102"/>
      <c r="AL18" s="138"/>
      <c r="AM18" s="386"/>
      <c r="AN18" s="387"/>
    </row>
    <row r="19" spans="1:40" ht="18.75" customHeight="1">
      <c r="A19" s="203">
        <v>3</v>
      </c>
      <c r="B19" s="204"/>
      <c r="C19" s="374">
        <f>IF(入力!D26="","",入力!D26)</f>
        <v>3</v>
      </c>
      <c r="D19" s="374"/>
      <c r="E19" s="377" t="str">
        <f>IF(入力!F26="","",入力!F26)</f>
        <v>あつみ</v>
      </c>
      <c r="F19" s="378"/>
      <c r="G19" s="378"/>
      <c r="H19" s="378"/>
      <c r="I19" s="378"/>
      <c r="J19" s="378" t="str">
        <f>IF(入力!K26="","",入力!K26)</f>
        <v>ともか</v>
      </c>
      <c r="K19" s="378"/>
      <c r="L19" s="378"/>
      <c r="M19" s="378"/>
      <c r="N19" s="379"/>
      <c r="O19" s="374">
        <f>IF(入力!P26="","",入力!P26)</f>
        <v>3</v>
      </c>
      <c r="P19" s="374"/>
      <c r="Q19" s="372">
        <f>IF(入力!R26="","",入力!R26)</f>
        <v>155</v>
      </c>
      <c r="R19" s="115"/>
      <c r="S19" s="380" t="str">
        <f>IF(入力!T26="","",入力!T26)</f>
        <v>○</v>
      </c>
      <c r="T19" s="381"/>
      <c r="U19" s="203">
        <v>9</v>
      </c>
      <c r="V19" s="204"/>
      <c r="W19" s="374">
        <f>IF(入力!X26="","",入力!X26)</f>
        <v>9</v>
      </c>
      <c r="X19" s="374"/>
      <c r="Y19" s="377" t="str">
        <f>IF(入力!Z26="","",入力!Z26)</f>
        <v>にしざわ</v>
      </c>
      <c r="Z19" s="378"/>
      <c r="AA19" s="378"/>
      <c r="AB19" s="378"/>
      <c r="AC19" s="378"/>
      <c r="AD19" s="378" t="str">
        <f>IF(入力!AE26="","",入力!AE26)</f>
        <v>りこ</v>
      </c>
      <c r="AE19" s="378"/>
      <c r="AF19" s="378"/>
      <c r="AG19" s="378"/>
      <c r="AH19" s="379"/>
      <c r="AI19" s="374">
        <f>IF(入力!AJ26="","",入力!AJ26)</f>
        <v>2</v>
      </c>
      <c r="AJ19" s="374"/>
      <c r="AK19" s="372">
        <f>IF(入力!AL26="","",入力!AL26)</f>
        <v>159</v>
      </c>
      <c r="AL19" s="115"/>
      <c r="AM19" s="380" t="str">
        <f>IF(入力!AN26="","",入力!AN26)</f>
        <v>○</v>
      </c>
      <c r="AN19" s="381"/>
    </row>
    <row r="20" spans="1:40" ht="37.5" customHeight="1">
      <c r="A20" s="203"/>
      <c r="B20" s="204"/>
      <c r="C20" s="375"/>
      <c r="D20" s="375"/>
      <c r="E20" s="370" t="str">
        <f>IF(入力!F27="","",入力!F27)</f>
        <v>渥美</v>
      </c>
      <c r="F20" s="371"/>
      <c r="G20" s="371"/>
      <c r="H20" s="371"/>
      <c r="I20" s="371"/>
      <c r="J20" s="371" t="str">
        <f>IF(入力!K27="","",入力!K27)</f>
        <v>那香</v>
      </c>
      <c r="K20" s="371"/>
      <c r="L20" s="371"/>
      <c r="M20" s="371"/>
      <c r="N20" s="376"/>
      <c r="O20" s="375"/>
      <c r="P20" s="375"/>
      <c r="Q20" s="102"/>
      <c r="R20" s="138"/>
      <c r="S20" s="386"/>
      <c r="T20" s="387"/>
      <c r="U20" s="203"/>
      <c r="V20" s="204"/>
      <c r="W20" s="375"/>
      <c r="X20" s="375"/>
      <c r="Y20" s="370" t="str">
        <f>IF(入力!Z27="","",入力!Z27)</f>
        <v>西澤</v>
      </c>
      <c r="Z20" s="371"/>
      <c r="AA20" s="371"/>
      <c r="AB20" s="371"/>
      <c r="AC20" s="371"/>
      <c r="AD20" s="371" t="str">
        <f>IF(入力!AE27="","",入力!AE27)</f>
        <v>璃子</v>
      </c>
      <c r="AE20" s="371"/>
      <c r="AF20" s="371"/>
      <c r="AG20" s="371"/>
      <c r="AH20" s="376"/>
      <c r="AI20" s="375"/>
      <c r="AJ20" s="375"/>
      <c r="AK20" s="102"/>
      <c r="AL20" s="138"/>
      <c r="AM20" s="386"/>
      <c r="AN20" s="387"/>
    </row>
    <row r="21" spans="1:40" ht="18.75" customHeight="1">
      <c r="A21" s="213">
        <v>4</v>
      </c>
      <c r="B21" s="214"/>
      <c r="C21" s="374">
        <f>IF(入力!D28="","",入力!D28)</f>
        <v>4</v>
      </c>
      <c r="D21" s="374"/>
      <c r="E21" s="377" t="str">
        <f>IF(入力!F28="","",入力!F28)</f>
        <v>なりた</v>
      </c>
      <c r="F21" s="378"/>
      <c r="G21" s="378"/>
      <c r="H21" s="378"/>
      <c r="I21" s="378"/>
      <c r="J21" s="378" t="str">
        <f>IF(入力!K28="","",入力!K28)</f>
        <v>かずは</v>
      </c>
      <c r="K21" s="378"/>
      <c r="L21" s="378"/>
      <c r="M21" s="378"/>
      <c r="N21" s="379"/>
      <c r="O21" s="374">
        <f>IF(入力!P28="","",入力!P28)</f>
        <v>3</v>
      </c>
      <c r="P21" s="374"/>
      <c r="Q21" s="372">
        <f>IF(入力!R28="","",入力!R28)</f>
        <v>160</v>
      </c>
      <c r="R21" s="115"/>
      <c r="S21" s="380" t="str">
        <f>IF(入力!T28="","",入力!T28)</f>
        <v>○</v>
      </c>
      <c r="T21" s="381"/>
      <c r="U21" s="213">
        <v>10</v>
      </c>
      <c r="V21" s="214"/>
      <c r="W21" s="374">
        <f>IF(入力!X28="","",入力!X28)</f>
        <v>10</v>
      </c>
      <c r="X21" s="374"/>
      <c r="Y21" s="377" t="str">
        <f>IF(入力!Z28="","",入力!Z28)</f>
        <v>いとう</v>
      </c>
      <c r="Z21" s="378"/>
      <c r="AA21" s="378"/>
      <c r="AB21" s="378"/>
      <c r="AC21" s="378"/>
      <c r="AD21" s="378" t="str">
        <f>IF(入力!AE28="","",入力!AE28)</f>
        <v>びびあん</v>
      </c>
      <c r="AE21" s="378"/>
      <c r="AF21" s="378"/>
      <c r="AG21" s="378"/>
      <c r="AH21" s="379"/>
      <c r="AI21" s="374">
        <f>IF(入力!AJ28="","",入力!AJ28)</f>
        <v>2</v>
      </c>
      <c r="AJ21" s="374"/>
      <c r="AK21" s="372">
        <f>IF(入力!AL28="","",入力!AL28)</f>
        <v>168</v>
      </c>
      <c r="AL21" s="115"/>
      <c r="AM21" s="380" t="str">
        <f>IF(入力!AN28="","",入力!AN28)</f>
        <v>○</v>
      </c>
      <c r="AN21" s="381"/>
    </row>
    <row r="22" spans="1:40" ht="37.5" customHeight="1">
      <c r="A22" s="215"/>
      <c r="B22" s="216"/>
      <c r="C22" s="375"/>
      <c r="D22" s="375"/>
      <c r="E22" s="370" t="str">
        <f>IF(入力!F29="","",入力!F29)</f>
        <v>成田</v>
      </c>
      <c r="F22" s="371"/>
      <c r="G22" s="371"/>
      <c r="H22" s="371"/>
      <c r="I22" s="371"/>
      <c r="J22" s="371" t="str">
        <f>IF(入力!K29="","",入力!K29)</f>
        <v>和芭</v>
      </c>
      <c r="K22" s="371"/>
      <c r="L22" s="371"/>
      <c r="M22" s="371"/>
      <c r="N22" s="376"/>
      <c r="O22" s="375"/>
      <c r="P22" s="375"/>
      <c r="Q22" s="102"/>
      <c r="R22" s="138"/>
      <c r="S22" s="386"/>
      <c r="T22" s="387"/>
      <c r="U22" s="215"/>
      <c r="V22" s="216"/>
      <c r="W22" s="375"/>
      <c r="X22" s="375"/>
      <c r="Y22" s="370" t="str">
        <f>IF(入力!Z29="","",入力!Z29)</f>
        <v>伊藤</v>
      </c>
      <c r="Z22" s="371"/>
      <c r="AA22" s="371"/>
      <c r="AB22" s="371"/>
      <c r="AC22" s="371"/>
      <c r="AD22" s="371" t="str">
        <f>IF(入力!AE29="","",入力!AE29)</f>
        <v>ビビアン</v>
      </c>
      <c r="AE22" s="371"/>
      <c r="AF22" s="371"/>
      <c r="AG22" s="371"/>
      <c r="AH22" s="376"/>
      <c r="AI22" s="375"/>
      <c r="AJ22" s="375"/>
      <c r="AK22" s="102"/>
      <c r="AL22" s="138"/>
      <c r="AM22" s="386"/>
      <c r="AN22" s="387"/>
    </row>
    <row r="23" spans="1:40" ht="18.75" customHeight="1">
      <c r="A23" s="203">
        <v>5</v>
      </c>
      <c r="B23" s="204"/>
      <c r="C23" s="374">
        <f>IF(入力!D30="","",入力!D30)</f>
        <v>5</v>
      </c>
      <c r="D23" s="374"/>
      <c r="E23" s="377" t="str">
        <f>IF(入力!F30="","",入力!F30)</f>
        <v>ちば</v>
      </c>
      <c r="F23" s="378"/>
      <c r="G23" s="378"/>
      <c r="H23" s="378"/>
      <c r="I23" s="378"/>
      <c r="J23" s="378" t="str">
        <f>IF(入力!K30="","",入力!K30)</f>
        <v>りさ</v>
      </c>
      <c r="K23" s="378"/>
      <c r="L23" s="378"/>
      <c r="M23" s="378"/>
      <c r="N23" s="379"/>
      <c r="O23" s="374">
        <f>IF(入力!P30="","",入力!P30)</f>
        <v>2</v>
      </c>
      <c r="P23" s="374"/>
      <c r="Q23" s="372">
        <f>IF(入力!R30="","",入力!R30)</f>
        <v>154</v>
      </c>
      <c r="R23" s="115"/>
      <c r="S23" s="380" t="str">
        <f>IF(入力!T30="","",入力!T30)</f>
        <v>○</v>
      </c>
      <c r="T23" s="381"/>
      <c r="U23" s="232">
        <v>11</v>
      </c>
      <c r="V23" s="233"/>
      <c r="W23" s="374">
        <f>IF(入力!X30="","",入力!X30)</f>
        <v>11</v>
      </c>
      <c r="X23" s="374"/>
      <c r="Y23" s="377" t="str">
        <f>IF(入力!Z30="","",入力!Z30)</f>
        <v>しらい</v>
      </c>
      <c r="Z23" s="378"/>
      <c r="AA23" s="378"/>
      <c r="AB23" s="378"/>
      <c r="AC23" s="378"/>
      <c r="AD23" s="378" t="str">
        <f>IF(入力!AE30="","",入力!AE30)</f>
        <v>ほのか</v>
      </c>
      <c r="AE23" s="378"/>
      <c r="AF23" s="378"/>
      <c r="AG23" s="378"/>
      <c r="AH23" s="379"/>
      <c r="AI23" s="374">
        <f>IF(入力!AJ30="","",入力!AJ30)</f>
        <v>2</v>
      </c>
      <c r="AJ23" s="374"/>
      <c r="AK23" s="372">
        <f>IF(入力!AL30="","",入力!AL30)</f>
        <v>159</v>
      </c>
      <c r="AL23" s="115"/>
      <c r="AM23" s="380" t="str">
        <f>IF(入力!AN30="","",入力!AN30)</f>
        <v>○</v>
      </c>
      <c r="AN23" s="381"/>
    </row>
    <row r="24" spans="1:40" ht="37.5" customHeight="1">
      <c r="A24" s="203"/>
      <c r="B24" s="204"/>
      <c r="C24" s="375"/>
      <c r="D24" s="375"/>
      <c r="E24" s="370" t="str">
        <f>IF(入力!F31="","",入力!F31)</f>
        <v>千葉</v>
      </c>
      <c r="F24" s="371"/>
      <c r="G24" s="371"/>
      <c r="H24" s="371"/>
      <c r="I24" s="371"/>
      <c r="J24" s="371" t="str">
        <f>IF(入力!K31="","",入力!K31)</f>
        <v>理彩</v>
      </c>
      <c r="K24" s="371"/>
      <c r="L24" s="371"/>
      <c r="M24" s="371"/>
      <c r="N24" s="376"/>
      <c r="O24" s="375"/>
      <c r="P24" s="375"/>
      <c r="Q24" s="102"/>
      <c r="R24" s="138"/>
      <c r="S24" s="386"/>
      <c r="T24" s="387"/>
      <c r="U24" s="232"/>
      <c r="V24" s="233"/>
      <c r="W24" s="375"/>
      <c r="X24" s="375"/>
      <c r="Y24" s="370" t="str">
        <f>IF(入力!Z31="","",入力!Z31)</f>
        <v>白井</v>
      </c>
      <c r="Z24" s="371"/>
      <c r="AA24" s="371"/>
      <c r="AB24" s="371"/>
      <c r="AC24" s="371"/>
      <c r="AD24" s="371" t="str">
        <f>IF(入力!AE31="","",入力!AE31)</f>
        <v>萌花</v>
      </c>
      <c r="AE24" s="371"/>
      <c r="AF24" s="371"/>
      <c r="AG24" s="371"/>
      <c r="AH24" s="376"/>
      <c r="AI24" s="375"/>
      <c r="AJ24" s="375"/>
      <c r="AK24" s="102"/>
      <c r="AL24" s="138"/>
      <c r="AM24" s="386"/>
      <c r="AN24" s="387"/>
    </row>
    <row r="25" spans="1:40" ht="18.75" customHeight="1">
      <c r="A25" s="213">
        <v>6</v>
      </c>
      <c r="B25" s="214"/>
      <c r="C25" s="374">
        <f>IF(入力!D32="","",入力!D32)</f>
        <v>6</v>
      </c>
      <c r="D25" s="374"/>
      <c r="E25" s="377" t="str">
        <f>IF(入力!F32="","",入力!F32)</f>
        <v>いりうちじま</v>
      </c>
      <c r="F25" s="378"/>
      <c r="G25" s="378"/>
      <c r="H25" s="378"/>
      <c r="I25" s="378"/>
      <c r="J25" s="378" t="str">
        <f>IF(入力!K32="","",入力!K32)</f>
        <v>もな</v>
      </c>
      <c r="K25" s="378"/>
      <c r="L25" s="378"/>
      <c r="M25" s="378"/>
      <c r="N25" s="379"/>
      <c r="O25" s="374">
        <f>IF(入力!P32="","",入力!P32)</f>
        <v>3</v>
      </c>
      <c r="P25" s="374"/>
      <c r="Q25" s="372">
        <f>IF(入力!R32="","",入力!R32)</f>
        <v>152</v>
      </c>
      <c r="R25" s="115"/>
      <c r="S25" s="380" t="str">
        <f>IF(入力!T32="","",入力!T32)</f>
        <v>○</v>
      </c>
      <c r="T25" s="381"/>
      <c r="U25" s="232">
        <v>12</v>
      </c>
      <c r="V25" s="233"/>
      <c r="W25" s="374">
        <f>IF(入力!X32="","",入力!X32)</f>
        <v>12</v>
      </c>
      <c r="X25" s="374"/>
      <c r="Y25" s="377" t="str">
        <f>IF(入力!Z32="","",入力!Z32)</f>
        <v>おおあさ</v>
      </c>
      <c r="Z25" s="378"/>
      <c r="AA25" s="378"/>
      <c r="AB25" s="378"/>
      <c r="AC25" s="378"/>
      <c r="AD25" s="378" t="str">
        <f>IF(入力!AE32="","",入力!AE32)</f>
        <v>ちほ</v>
      </c>
      <c r="AE25" s="378"/>
      <c r="AF25" s="378"/>
      <c r="AG25" s="378"/>
      <c r="AH25" s="379"/>
      <c r="AI25" s="374">
        <f>IF(入力!AJ32="","",入力!AJ32)</f>
        <v>2</v>
      </c>
      <c r="AJ25" s="374"/>
      <c r="AK25" s="372">
        <f>IF(入力!AL32="","",入力!AL32)</f>
        <v>153</v>
      </c>
      <c r="AL25" s="115"/>
      <c r="AM25" s="380" t="str">
        <f>IF(入力!AN32="","",入力!AN32)</f>
        <v>○</v>
      </c>
      <c r="AN25" s="381"/>
    </row>
    <row r="26" spans="1:40" ht="37.5" customHeight="1" thickBot="1">
      <c r="A26" s="234"/>
      <c r="B26" s="235"/>
      <c r="C26" s="389"/>
      <c r="D26" s="389"/>
      <c r="E26" s="388" t="str">
        <f>IF(入力!F33="","",入力!F33)</f>
        <v>入内島</v>
      </c>
      <c r="F26" s="384"/>
      <c r="G26" s="384"/>
      <c r="H26" s="384"/>
      <c r="I26" s="384"/>
      <c r="J26" s="384" t="str">
        <f>IF(入力!K33="","",入力!K33)</f>
        <v>萌奈</v>
      </c>
      <c r="K26" s="384"/>
      <c r="L26" s="384"/>
      <c r="M26" s="384"/>
      <c r="N26" s="385"/>
      <c r="O26" s="389"/>
      <c r="P26" s="389"/>
      <c r="Q26" s="373"/>
      <c r="R26" s="118"/>
      <c r="S26" s="382"/>
      <c r="T26" s="383"/>
      <c r="U26" s="242"/>
      <c r="V26" s="243"/>
      <c r="W26" s="389"/>
      <c r="X26" s="389"/>
      <c r="Y26" s="388" t="str">
        <f>IF(入力!Z33="","",入力!Z33)</f>
        <v>大麻</v>
      </c>
      <c r="Z26" s="384"/>
      <c r="AA26" s="384"/>
      <c r="AB26" s="384"/>
      <c r="AC26" s="384"/>
      <c r="AD26" s="384" t="str">
        <f>IF(入力!AE33="","",入力!AE33)</f>
        <v>智穂</v>
      </c>
      <c r="AE26" s="384"/>
      <c r="AF26" s="384"/>
      <c r="AG26" s="384"/>
      <c r="AH26" s="385"/>
      <c r="AI26" s="389"/>
      <c r="AJ26" s="389"/>
      <c r="AK26" s="373"/>
      <c r="AL26" s="118"/>
      <c r="AM26" s="382"/>
      <c r="AN26" s="38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65" t="s">
        <v>603</v>
      </c>
      <c r="B1" s="16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>
      <c r="A2" s="165"/>
      <c r="B2" s="16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450" t="s">
        <v>610</v>
      </c>
      <c r="B4" s="451"/>
      <c r="C4" s="451"/>
      <c r="D4" s="451"/>
      <c r="E4" s="451"/>
      <c r="F4" s="451"/>
      <c r="G4" s="452"/>
      <c r="H4" s="40" t="s">
        <v>611</v>
      </c>
      <c r="I4" s="40" t="s">
        <v>612</v>
      </c>
      <c r="J4" s="456" t="s">
        <v>613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3" t="str">
        <f>入力!$B$1</f>
        <v>令和元（２０１９）年度
神奈川県中学校バレーボール選手権大会参加申込書</v>
      </c>
      <c r="B5" s="454"/>
      <c r="C5" s="454"/>
      <c r="D5" s="454"/>
      <c r="E5" s="454"/>
      <c r="F5" s="454"/>
      <c r="G5" s="455"/>
      <c r="H5" s="28"/>
      <c r="I5" s="28" t="str">
        <f>IF(入力!AH16="","",入力!AH16)</f>
        <v/>
      </c>
      <c r="J5" s="457"/>
      <c r="K5" s="458"/>
      <c r="L5" s="458"/>
      <c r="M5" s="458"/>
      <c r="N5" s="458"/>
      <c r="O5" s="458"/>
      <c r="P5" s="458"/>
      <c r="Q5" s="459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7128</v>
      </c>
      <c r="B7" s="31" t="str">
        <f t="shared" ref="B7:C7" si="0">IF($A$8="","",IF($A$9="",B8,B8&amp;"・"&amp;B9))</f>
        <v>座間市立座間中学校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0021</v>
      </c>
      <c r="H7" s="31">
        <f t="shared" si="1"/>
        <v>0</v>
      </c>
      <c r="I7" s="31" t="str">
        <f t="shared" si="1"/>
        <v>座間市緑ヶ丘４－６－１０</v>
      </c>
      <c r="J7" s="31">
        <f t="shared" si="1"/>
        <v>0</v>
      </c>
      <c r="K7" s="31" t="str">
        <f t="shared" si="1"/>
        <v>046</v>
      </c>
      <c r="L7" s="31" t="str">
        <f t="shared" si="1"/>
        <v>251</v>
      </c>
      <c r="M7" s="31" t="str">
        <f t="shared" si="1"/>
        <v>0135</v>
      </c>
      <c r="N7" s="31" t="str">
        <f t="shared" si="1"/>
        <v>046</v>
      </c>
      <c r="O7" s="31" t="str">
        <f t="shared" si="1"/>
        <v>251</v>
      </c>
      <c r="P7" s="31" t="str">
        <f t="shared" si="1"/>
        <v>1129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7128</v>
      </c>
      <c r="B8" s="32" t="str">
        <f>IF(入力!$F$3="","",入力!$F$3)</f>
        <v>座間市立座間中学校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0021</v>
      </c>
      <c r="H8" s="32"/>
      <c r="I8" s="32" t="str">
        <f>IF(入力!$L$5="","",入力!$L$5)</f>
        <v>座間市緑ヶ丘４－６－１０</v>
      </c>
      <c r="J8" s="32"/>
      <c r="K8" s="42" t="str">
        <f>IF(入力!$AB$4="","",入力!$AB$4)</f>
        <v>046</v>
      </c>
      <c r="L8" s="42" t="str">
        <f>IF(入力!$AG$4="","",入力!$AG$4)</f>
        <v>251</v>
      </c>
      <c r="M8" s="42" t="str">
        <f>IF(入力!$AL$4="","",入力!$AL$4)</f>
        <v>0135</v>
      </c>
      <c r="N8" s="42" t="str">
        <f>IF(入力!$AB$6="","",入力!$AB$6)</f>
        <v>046</v>
      </c>
      <c r="O8" s="42" t="str">
        <f>IF(入力!$AG$6="","",入力!$AG$6)</f>
        <v>251</v>
      </c>
      <c r="P8" s="42" t="str">
        <f>IF(入力!$AL$6="","",入力!$AL$6)</f>
        <v>1129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斎藤</v>
      </c>
      <c r="D16" s="32" t="str">
        <f>IF(入力!$K$13="","",入力!$K$13)</f>
        <v>明日美</v>
      </c>
      <c r="E16" s="32" t="str">
        <f>IF(入力!$F$12="","",入力!$F$12)</f>
        <v>さいとう</v>
      </c>
      <c r="F16" s="32" t="str">
        <f>IF(入力!$K$12="","",入力!$K$12)</f>
        <v>あすみ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田中</v>
      </c>
      <c r="D17" s="32" t="str">
        <f>IF(入力!$AE$13="","",入力!$AE$13)</f>
        <v>悦子</v>
      </c>
      <c r="E17" s="32" t="str">
        <f>IF(入力!$Z$12="","",入力!$Z$12)</f>
        <v>たなか</v>
      </c>
      <c r="F17" s="32" t="str">
        <f>IF(入力!$AE$12="","",入力!$AE$12)</f>
        <v>えつこ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良知</v>
      </c>
      <c r="D20" s="32" t="str">
        <f>IF(入力!$K$16="","",入力!$K$16)</f>
        <v>和奈</v>
      </c>
      <c r="E20" s="32" t="str">
        <f>IF(入力!$F$15="","",入力!$F$15)</f>
        <v>らち</v>
      </c>
      <c r="F20" s="32" t="str">
        <f>IF(入力!$K$15="","",入力!$K$15)</f>
        <v>かずな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古閑</v>
      </c>
      <c r="D24" s="32" t="str">
        <f>IF(入力!$AE$16="","",入力!$AE$16)</f>
        <v>萌衣利</v>
      </c>
      <c r="E24" s="32" t="str">
        <f>IF(入力!$Z$15="","",入力!$Z$15)</f>
        <v>こが</v>
      </c>
      <c r="F24" s="32" t="str">
        <f>IF(入力!$AE$15="","",入力!$AE$15)</f>
        <v>めいり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古閑</v>
      </c>
      <c r="D53" s="32" t="str">
        <f>IF(OR(L53&lt;&gt;"○",入力!K23=""),"",入力!K23)</f>
        <v>萌衣利</v>
      </c>
      <c r="E53" s="32" t="str">
        <f>IF(OR(L53&lt;&gt;"○",入力!F22=""),"",入力!F22)</f>
        <v>こが</v>
      </c>
      <c r="F53" s="32" t="str">
        <f>IF(OR(L53&lt;&gt;"○",入力!K22=""),"",入力!K22)</f>
        <v>めいり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西</v>
      </c>
      <c r="D54" s="32" t="str">
        <f>IF(OR(L54&lt;&gt;"○",入力!K25=""),"",入力!K25)</f>
        <v>咲菜</v>
      </c>
      <c r="E54" s="32" t="str">
        <f>IF(OR(L54&lt;&gt;"○",入力!F24=""),"",入力!F24)</f>
        <v>にし</v>
      </c>
      <c r="F54" s="32" t="str">
        <f>IF(OR(L54&lt;&gt;"○",入力!K24=""),"",入力!K24)</f>
        <v>さきな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渥美</v>
      </c>
      <c r="D55" s="32" t="str">
        <f>IF(OR(L55&lt;&gt;"○",入力!K27=""),"",入力!K27)</f>
        <v>那香</v>
      </c>
      <c r="E55" s="32" t="str">
        <f>IF(OR(L55&lt;&gt;"○",入力!F26=""),"",入力!F26)</f>
        <v>あつみ</v>
      </c>
      <c r="F55" s="32" t="str">
        <f>IF(OR(L55&lt;&gt;"○",入力!K26=""),"",入力!K26)</f>
        <v>ともか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成田</v>
      </c>
      <c r="D56" s="32" t="str">
        <f>IF(OR(L56&lt;&gt;"○",入力!K29=""),"",入力!K29)</f>
        <v>和芭</v>
      </c>
      <c r="E56" s="32" t="str">
        <f>IF(OR(L56&lt;&gt;"○",入力!F28=""),"",入力!F28)</f>
        <v>なりた</v>
      </c>
      <c r="F56" s="32" t="str">
        <f>IF(OR(L56&lt;&gt;"○",入力!K28=""),"",入力!K28)</f>
        <v>かずは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千葉</v>
      </c>
      <c r="D57" s="32" t="str">
        <f>IF(OR(L57&lt;&gt;"○",入力!K31=""),"",入力!K31)</f>
        <v>理彩</v>
      </c>
      <c r="E57" s="32" t="str">
        <f>IF(OR(L57&lt;&gt;"○",入力!F30=""),"",入力!F30)</f>
        <v>ちば</v>
      </c>
      <c r="F57" s="32" t="str">
        <f>IF(OR(L57&lt;&gt;"○",入力!K30=""),"",入力!K30)</f>
        <v>りさ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入内島</v>
      </c>
      <c r="D58" s="32" t="str">
        <f>IF(OR(L58&lt;&gt;"○",入力!K33=""),"",入力!K33)</f>
        <v>萌奈</v>
      </c>
      <c r="E58" s="32" t="str">
        <f>IF(OR(L58&lt;&gt;"○",入力!F32=""),"",入力!F32)</f>
        <v>いりうちじま</v>
      </c>
      <c r="F58" s="32" t="str">
        <f>IF(OR(L58&lt;&gt;"○",入力!K32=""),"",入力!K32)</f>
        <v>もな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瀬戸</v>
      </c>
      <c r="D59" s="32" t="str">
        <f>IF(OR(L59&lt;&gt;"○",入力!AE23=""),"",入力!AE23)</f>
        <v>亜美莉</v>
      </c>
      <c r="E59" s="32" t="str">
        <f>IF(OR(L59&lt;&gt;"○",入力!Z22=""),"",入力!Z22)</f>
        <v>せと</v>
      </c>
      <c r="F59" s="32" t="str">
        <f>IF(OR(L59&lt;&gt;"○",入力!AE22=""),"",入力!AE22)</f>
        <v>あみり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田口</v>
      </c>
      <c r="D60" s="32" t="str">
        <f>IF(OR(L60&lt;&gt;"○",入力!AE25=""),"",入力!AE25)</f>
        <v>舞音</v>
      </c>
      <c r="E60" s="32" t="str">
        <f>IF(OR(L60&lt;&gt;"○",入力!Z24=""),"",入力!Z24)</f>
        <v>たぐち</v>
      </c>
      <c r="F60" s="32" t="str">
        <f>IF(OR(L60&lt;&gt;"○",入力!AE24=""),"",入力!AE24)</f>
        <v>まいね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西澤</v>
      </c>
      <c r="D61" s="32" t="str">
        <f>IF(OR(L61&lt;&gt;"○",入力!AE27=""),"",入力!AE27)</f>
        <v>璃子</v>
      </c>
      <c r="E61" s="32" t="str">
        <f>IF(OR(L61&lt;&gt;"○",入力!Z26=""),"",入力!Z26)</f>
        <v>にしざわ</v>
      </c>
      <c r="F61" s="32" t="str">
        <f>IF(OR(L61&lt;&gt;"○",入力!AE26=""),"",入力!AE26)</f>
        <v>りこ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伊藤</v>
      </c>
      <c r="D62" s="32" t="str">
        <f>IF(OR(L62&lt;&gt;"○",入力!AE29=""),"",入力!AE29)</f>
        <v>ビビアン</v>
      </c>
      <c r="E62" s="32" t="str">
        <f>IF(OR(L62&lt;&gt;"○",入力!Z28=""),"",入力!Z28)</f>
        <v>いとう</v>
      </c>
      <c r="F62" s="32" t="str">
        <f>IF(OR(L62&lt;&gt;"○",入力!AE28=""),"",入力!AE28)</f>
        <v>びびあん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白井</v>
      </c>
      <c r="D63" s="32" t="str">
        <f>IF(OR(L63&lt;&gt;"○",入力!AE31=""),"",入力!AE31)</f>
        <v>萌花</v>
      </c>
      <c r="E63" s="32" t="str">
        <f>IF(OR(L63&lt;&gt;"○",入力!Z30=""),"",入力!Z30)</f>
        <v>しらい</v>
      </c>
      <c r="F63" s="32" t="str">
        <f>IF(OR(L63&lt;&gt;"○",入力!AE30=""),"",入力!AE30)</f>
        <v>ほのか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大麻</v>
      </c>
      <c r="D64" s="32" t="str">
        <f>IF(OR(L64&lt;&gt;"○",入力!AE33=""),"",入力!AE33)</f>
        <v>智穂</v>
      </c>
      <c r="E64" s="32" t="str">
        <f>IF(OR(L64&lt;&gt;"○",入力!Z32=""),"",入力!Z32)</f>
        <v>おおあさ</v>
      </c>
      <c r="F64" s="32" t="str">
        <f>IF(OR(L64&lt;&gt;"○",入力!AE32=""),"",入力!AE32)</f>
        <v>ちほ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2019-05-09T13:32:01Z</cp:lastPrinted>
  <dcterms:created xsi:type="dcterms:W3CDTF">2006-11-03T01:52:14Z</dcterms:created>
  <dcterms:modified xsi:type="dcterms:W3CDTF">2019-05-09T23:20:46Z</dcterms:modified>
</cp:coreProperties>
</file>