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317"/>
  <workbookPr showInkAnnotation="0" codeName="ThisWorkbook" autoCompressPictures="0"/>
  <bookViews>
    <workbookView xWindow="0" yWindow="0" windowWidth="25600" windowHeight="150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/>
  <c r="F20" i="14"/>
  <c r="D20" i="14"/>
  <c r="F16" i="14"/>
  <c r="D16" i="14"/>
  <c r="F24" i="14"/>
  <c r="E24" i="14"/>
  <c r="D24" i="14"/>
  <c r="C24" i="14"/>
  <c r="F17" i="14"/>
  <c r="E17" i="14"/>
  <c r="C17" i="14"/>
  <c r="D17" i="14"/>
  <c r="F8" i="14"/>
  <c r="A9" i="14"/>
  <c r="P8" i="14"/>
  <c r="O8" i="14"/>
  <c r="N8" i="14"/>
  <c r="M8" i="14"/>
  <c r="L8" i="14"/>
  <c r="K8" i="14"/>
  <c r="I8" i="14"/>
  <c r="G8" i="14"/>
  <c r="E8" i="14"/>
  <c r="A8" i="14"/>
  <c r="P9" i="14"/>
  <c r="C16" i="14"/>
  <c r="H7" i="14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/>
  <c r="K9" i="14"/>
  <c r="O9" i="14"/>
  <c r="F9" i="14"/>
  <c r="L9" i="14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/>
  <c r="A56" i="14"/>
  <c r="A57" i="14"/>
  <c r="A58" i="14"/>
  <c r="Q17" i="14"/>
  <c r="E16" i="14"/>
  <c r="A5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3" i="11"/>
  <c r="Z7" i="11"/>
  <c r="D9" i="14"/>
  <c r="Z2" i="11"/>
  <c r="D8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Y21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<sst xmlns="http://schemas.openxmlformats.org/spreadsheetml/2006/main" count="1494" uniqueCount="767">
  <si>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</si>
  <si>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</si>
  <si>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</si>
  <si>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</si>
  <si>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</si>
  <si>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</si>
  <si>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</si>
  <si>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</si>
  <si>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</si>
  <si>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</si>
  <si>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</si>
  <si>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</si>
  <si>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</si>
  <si>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</si>
  <si>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</si>
  <si>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</si>
  <si>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</si>
  <si>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</si>
  <si>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</si>
  <si>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</si>
  <si>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</si>
  <si>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</si>
  <si>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</si>
  <si>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</si>
  <si>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</si>
  <si>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</si>
  <si>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</si>
  <si>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</si>
  <si>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</si>
  <si>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</si>
  <si>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</si>
  <si>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</si>
  <si>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</si>
  <si>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</si>
  <si>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</si>
  <si>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</si>
  <si>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</si>
  <si>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</si>
  <si>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</si>
  <si>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</si>
  <si>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</si>
  <si>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</si>
  <si>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</si>
  <si>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</si>
  <si>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</si>
  <si>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</si>
  <si>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</si>
  <si>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</si>
  <si>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</si>
  <si>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</si>
  <si>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</si>
  <si>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</si>
  <si>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</si>
  <si>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</si>
  <si>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</si>
  <si>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</si>
  <si>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</si>
  <si>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</si>
  <si>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</si>
  <si>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</si>
  <si>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</si>
  <si>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</si>
  <si>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</si>
  <si>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</si>
  <si>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</si>
  <si>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</si>
  <si>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</si>
  <si>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</si>
  <si>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</si>
  <si>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</si>
  <si>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</si>
  <si>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</si>
  <si>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</si>
  <si>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</si>
  <si>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</si>
  <si>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</si>
  <si>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</si>
  <si>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</si>
  <si>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</si>
  <si>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</si>
  <si>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</si>
  <si>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</si>
  <si>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</si>
  <si>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</si>
  <si>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</si>
  <si>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</si>
  <si>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</si>
  <si>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</si>
  <si>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</si>
  <si>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</si>
  <si>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</si>
  <si>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</si>
  <si>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</si>
  <si>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</si>
  <si>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</si>
  <si>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</si>
  <si>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</si>
  <si>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</si>
  <si>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</si>
  <si>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</si>
  <si>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</si>
  <si>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</si>
  <si>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</si>
  <si>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</si>
  <si>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</si>
  <si>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</si>
  <si>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</si>
  <si>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</si>
  <si>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</si>
  <si>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</si>
  <si>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</si>
  <si>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</si>
  <si>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</si>
  <si>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</si>
  <si>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</si>
  <si>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</si>
  <si>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</si>
  <si>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</si>
  <si>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</si>
  <si>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</si>
  <si>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</si>
  <si>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</si>
  <si>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</si>
  <si>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</si>
  <si>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</si>
  <si>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</si>
  <si>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</si>
  <si>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</si>
  <si>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</si>
  <si>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</si>
  <si>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</si>
  <si>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</si>
  <si>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</si>
  <si>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</si>
  <si>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</si>
  <si>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</si>
  <si>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</si>
  <si>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</si>
  <si>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</si>
  <si>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</si>
  <si>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</si>
  <si>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</si>
  <si>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</si>
  <si>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</si>
  <si>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</si>
  <si>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</si>
  <si>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</si>
  <si>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</si>
  <si>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</si>
  <si>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</si>
  <si>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</si>
  <si>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</si>
  <si>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</si>
  <si>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</si>
  <si>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</si>
  <si>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</si>
  <si>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</si>
  <si>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</si>
  <si>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</si>
  <si>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</si>
  <si>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</si>
  <si>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</si>
  <si>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</si>
  <si>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</si>
  <si>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</si>
  <si>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</si>
  <si>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</si>
  <si>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</si>
  <si>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</si>
  <si>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</si>
  <si>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</si>
  <si>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</si>
  <si>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</si>
  <si>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</si>
  <si>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</si>
  <si>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</si>
  <si>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</si>
  <si>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</si>
  <si>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</si>
  <si>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</si>
  <si>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</si>
  <si>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</si>
  <si>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</si>
  <si>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</si>
  <si>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</si>
  <si>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</si>
  <si>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</si>
  <si>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</si>
  <si>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</si>
  <si>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</si>
  <si>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</si>
  <si>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</si>
  <si>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</si>
  <si>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</si>
  <si>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</si>
  <si>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</si>
  <si>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</si>
  <si>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</si>
  <si>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</si>
  <si>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</si>
  <si>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</si>
  <si>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</si>
  <si>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</si>
  <si>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</si>
  <si>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</si>
  <si>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</si>
  <si>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</si>
  <si>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</si>
  <si>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</si>
  <si>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</si>
  <si>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</si>
  <si>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</si>
  <si>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</si>
  <si>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</si>
  <si>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</si>
  <si>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</si>
  <si>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</si>
  <si>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</si>
  <si>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</si>
  <si>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</si>
  <si>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</si>
  <si>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</si>
  <si>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</si>
  <si>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</si>
  <si>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</si>
  <si>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</si>
  <si>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</si>
  <si>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</si>
  <si>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</si>
  <si>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</si>
  <si>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</si>
  <si>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</si>
  <si>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</si>
  <si>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</si>
  <si>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</si>
  <si>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</si>
  <si>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</si>
  <si>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</si>
  <si>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</si>
  <si>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</si>
  <si>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</si>
  <si>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</si>
  <si>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</si>
  <si>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</si>
  <si>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</si>
  <si>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</si>
  <si>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</si>
  <si>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</si>
  <si>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</si>
  <si>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</si>
  <si>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</si>
  <si>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</si>
  <si>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</si>
  <si>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</si>
  <si>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</si>
  <si>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</si>
  <si>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</si>
  <si>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</si>
  <si>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</si>
  <si>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</si>
  <si>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</si>
  <si>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</si>
  <si>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</si>
  <si>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</si>
  <si>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</si>
  <si>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</si>
  <si>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</si>
  <si>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</si>
  <si>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</si>
  <si>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</si>
  <si>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</si>
  <si>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</si>
  <si>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</si>
  <si>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</si>
  <si>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</si>
  <si>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</si>
  <si>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</si>
  <si>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</si>
  <si>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</si>
  <si>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</si>
  <si>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</si>
  <si>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</si>
  <si>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</si>
  <si>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</si>
  <si>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</si>
  <si>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</si>
  <si>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</si>
  <si>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</si>
  <si>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</si>
  <si>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</si>
  <si>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</si>
  <si>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</si>
  <si>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</si>
  <si>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</si>
  <si>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</si>
  <si>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</si>
  <si>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</si>
  <si>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</si>
  <si>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</si>
  <si>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</si>
  <si>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</si>
  <si>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</si>
  <si>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</si>
  <si>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</si>
  <si>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</si>
  <si>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</si>
  <si>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</si>
  <si>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</si>
  <si>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</si>
  <si>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</si>
  <si>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</si>
  <si>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</si>
  <si>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</si>
  <si>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</si>
  <si>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</si>
  <si>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</si>
  <si>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</si>
  <si>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</si>
  <si>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</si>
  <si>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</si>
  <si>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</si>
  <si>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</si>
  <si>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</si>
  <si>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</si>
  <si>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</si>
  <si>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</si>
  <si>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</si>
  <si>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</si>
  <si>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</si>
  <si>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</si>
  <si>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</si>
  <si>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</si>
  <si>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</si>
  <si>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</si>
  <si>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</si>
  <si>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</si>
  <si>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</si>
  <si>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</si>
  <si>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</si>
  <si>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</si>
  <si>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</si>
  <si>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</si>
  <si>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</si>
  <si>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</si>
  <si>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</si>
  <si>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</si>
  <si>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</si>
  <si>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</si>
  <si>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</si>
  <si>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</si>
  <si>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</si>
  <si>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</si>
  <si>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</si>
  <si>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</si>
  <si>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</si>
  <si>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</si>
  <si>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</si>
  <si>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</si>
  <si>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</si>
  <si>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</si>
  <si>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</si>
  <si>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</si>
  <si>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</si>
  <si>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</si>
  <si>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</si>
  <si>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</si>
  <si>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</si>
  <si>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</si>
  <si>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</si>
  <si>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</si>
  <si>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</si>
  <si>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</si>
  <si>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</si>
  <si>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</si>
  <si>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</si>
  <si>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</si>
  <si>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</si>
  <si>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</si>
  <si>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</si>
  <si>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</si>
  <si>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</si>
  <si>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</si>
  <si>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</si>
  <si>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</si>
  <si>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</si>
  <si>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</si>
  <si>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</si>
  <si>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</si>
  <si>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</si>
  <si>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</si>
  <si>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</si>
  <si>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</si>
  <si>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</si>
  <si>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</si>
  <si>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</si>
  <si>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</si>
  <si>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</si>
  <si>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</si>
  <si>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</si>
  <si>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</si>
  <si>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</si>
  <si>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</si>
  <si>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</si>
  <si>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</si>
  <si>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</si>
  <si>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</si>
  <si>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</si>
  <si>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</si>
  <si>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</si>
  <si>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</si>
  <si>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</si>
  <si>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</si>
  <si>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</si>
  <si>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</si>
  <si>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</si>
  <si>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</si>
  <si>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</si>
  <si>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</si>
  <si>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</si>
  <si>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</si>
  <si>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</si>
  <si>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</si>
  <si>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</si>
  <si>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</si>
  <si>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</si>
  <si>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</si>
  <si>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</si>
  <si>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</si>
  <si>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</si>
  <si>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</si>
  <si>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</si>
  <si>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</si>
  <si>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</si>
  <si>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</si>
  <si>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</si>
  <si>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</si>
  <si>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</si>
  <si>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</si>
  <si>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</si>
  <si>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</si>
  <si>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</si>
  <si>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</si>
  <si>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</si>
  <si>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</si>
  <si>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</si>
  <si>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</si>
  <si>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</si>
  <si>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</si>
  <si>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</si>
  <si>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</si>
  <si>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</si>
  <si>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</si>
  <si>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</si>
  <si>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</si>
  <si>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</si>
  <si>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</si>
  <si>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</si>
  <si>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</si>
  <si>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</si>
  <si>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</si>
  <si>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</si>
  <si>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</si>
  <si>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</si>
  <si>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</si>
  <si>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</si>
  <si>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</si>
  <si>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</si>
  <si>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</si>
  <si>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</si>
  <si>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</si>
  <si>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</si>
  <si>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</si>
  <si>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</si>
  <si>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</si>
  <si>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</si>
  <si>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</si>
  <si>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</si>
  <si>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</si>
  <si>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</si>
  <si>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</si>
  <si>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</si>
  <si>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</si>
  <si>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</si>
  <si>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</si>
  <si>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</si>
  <si>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</si>
  <si>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</si>
  <si>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</si>
  <si>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</si>
  <si>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</si>
  <si>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</si>
  <si>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</si>
  <si>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</si>
  <si>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</si>
  <si>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</si>
  <si>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</si>
  <si>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</si>
  <si>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</si>
  <si>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</si>
  <si>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</si>
  <si>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</si>
  <si>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</si>
  <si>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</si>
  <si>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</si>
  <si>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</si>
  <si>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</si>
  <si>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</si>
  <si>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</si>
  <si>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</si>
  <si>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</si>
  <si>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</si>
  <si>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</si>
  <si>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</si>
  <si>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</si>
  <si>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</si>
  <si>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</si>
  <si>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</si>
  <si>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</si>
  <si>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</si>
  <si>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</si>
  <si>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</si>
  <si>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</si>
  <si>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</si>
  <si>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</si>
  <si>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</si>
  <si>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</si>
  <si>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</si>
  <si>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</si>
  <si>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</si>
  <si>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</si>
  <si>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</si>
  <si>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</si>
  <si>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</si>
  <si>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</si>
  <si>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</si>
  <si>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</si>
  <si>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</si>
  <si>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</si>
  <si>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</si>
  <si>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</si>
  <si>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</si>
  <si>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</si>
  <si>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</si>
  <si>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</si>
  <si>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</si>
  <si>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</si>
  <si>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</si>
  <si>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</si>
  <si>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</si>
  <si>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</si>
  <si>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</si>
  <si>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</si>
  <si>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</si>
  <si>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</si>
  <si>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</si>
  <si>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</si>
  <si>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</si>
  <si>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</si>
  <si>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</si>
  <si>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</si>
  <si>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</si>
  <si>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</si>
  <si>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</si>
  <si>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</si>
  <si>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</si>
  <si>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</si>
  <si>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</si>
  <si>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</si>
  <si>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</si>
  <si>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</si>
  <si>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</si>
  <si>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</si>
  <si>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</si>
  <si>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</si>
  <si>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</si>
  <si>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</si>
  <si>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</si>
  <si>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</si>
  <si>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</si>
  <si>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</si>
  <si>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</si>
  <si>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</si>
  <si>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</si>
  <si>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</si>
  <si>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</si>
  <si>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</si>
  <si>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</si>
  <si>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</si>
  <si>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</si>
  <si>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</si>
  <si>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</si>
  <si>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</si>
  <si>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</si>
  <si>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</si>
  <si>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</si>
  <si>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</si>
  <si>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</si>
  <si>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</si>
  <si>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</si>
  <si>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</si>
  <si>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</si>
  <si>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</si>
  <si>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</si>
  <si>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</si>
  <si>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</si>
  <si>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</si>
  <si>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</si>
  <si>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</si>
  <si>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</si>
  <si>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</si>
  <si>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</si>
  <si>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</si>
  <si>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</si>
  <si>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</si>
  <si>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</si>
  <si>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</si>
  <si>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</si>
  <si>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</si>
  <si>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</si>
  <si>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</si>
  <si>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</si>
  <si>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</si>
  <si>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</si>
  <si>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</si>
  <si>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</si>
  <si>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</si>
  <si>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</si>
  <si>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</si>
  <si>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</si>
  <si>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</si>
  <si>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</si>
  <si>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</si>
  <si>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</si>
  <si>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</si>
  <si>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</si>
  <si>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</si>
  <si>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</si>
  <si>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</si>
  <si>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</si>
  <si>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</si>
  <si>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</si>
  <si>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</si>
  <si>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</si>
  <si>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</si>
  <si>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</si>
  <si>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</si>
  <si>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</si>
  <si>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</si>
  <si>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</si>
  <si>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</si>
  <si>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</si>
  <si>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</si>
  <si>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</si>
  <si>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</si>
  <si>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</si>
  <si>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</si>
  <si>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</si>
  <si>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</si>
  <si>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</si>
  <si>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</si>
  <si>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</si>
  <si>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</si>
  <si>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</si>
  <si>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</si>
  <si>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</si>
  <si>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</si>
  <si>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</si>
  <si>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</si>
  <si>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</si>
  <si>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</si>
  <si>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</si>
  <si>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</si>
  <si>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</si>
  <si>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</si>
  <si>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</si>
  <si>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</si>
  <si>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</si>
  <si>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</si>
  <si>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</si>
  <si>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</si>
  <si>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</si>
  <si>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</si>
  <si>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</si>
  <si>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</si>
  <si>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</si>
  <si>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</si>
  <si>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</si>
  <si>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</si>
  <si>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</si>
  <si>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</si>
  <si>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</si>
  <si>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</si>
  <si>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</si>
  <si>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</si>
  <si>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</si>
  <si>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594</t>
    <phoneticPr fontId="2"/>
  </si>
  <si>
    <t>5107</t>
    <phoneticPr fontId="2"/>
  </si>
  <si>
    <t>224</t>
    <phoneticPr fontId="2"/>
  </si>
  <si>
    <t>0023</t>
    <phoneticPr fontId="2"/>
  </si>
  <si>
    <t>横浜市都筑区東山田２−９−１</t>
    <rPh sb="0" eb="3">
      <t>ヨコハM</t>
    </rPh>
    <rPh sb="3" eb="6">
      <t>ツヅK</t>
    </rPh>
    <rPh sb="6" eb="8">
      <t>ヒガS</t>
    </rPh>
    <rPh sb="8" eb="9">
      <t>タ</t>
    </rPh>
    <phoneticPr fontId="2"/>
  </si>
  <si>
    <t>０４５</t>
    <phoneticPr fontId="2"/>
  </si>
  <si>
    <t>５９０</t>
    <phoneticPr fontId="2"/>
  </si>
  <si>
    <t>３７８０</t>
    <phoneticPr fontId="2"/>
  </si>
  <si>
    <t>鈴木</t>
    <rPh sb="0" eb="2">
      <t>スズK</t>
    </rPh>
    <phoneticPr fontId="2"/>
  </si>
  <si>
    <t>保法</t>
    <rPh sb="0" eb="1">
      <t>ホ</t>
    </rPh>
    <rPh sb="1" eb="2">
      <t>ホ</t>
    </rPh>
    <phoneticPr fontId="2"/>
  </si>
  <si>
    <t>すずき</t>
    <phoneticPr fontId="2"/>
  </si>
  <si>
    <t>やすのり</t>
    <phoneticPr fontId="2"/>
  </si>
  <si>
    <t>金田</t>
    <rPh sb="0" eb="2">
      <t>カN</t>
    </rPh>
    <phoneticPr fontId="2"/>
  </si>
  <si>
    <t>史也</t>
    <rPh sb="0" eb="2">
      <t>フミヤ</t>
    </rPh>
    <phoneticPr fontId="2"/>
  </si>
  <si>
    <t>かねだ</t>
    <phoneticPr fontId="2"/>
  </si>
  <si>
    <t>ふみや</t>
    <phoneticPr fontId="2"/>
  </si>
  <si>
    <t>久保田</t>
    <rPh sb="0" eb="3">
      <t>クボT</t>
    </rPh>
    <phoneticPr fontId="2"/>
  </si>
  <si>
    <t>健仁</t>
    <rPh sb="0" eb="1">
      <t>ケン</t>
    </rPh>
    <rPh sb="1" eb="2">
      <t>ジン</t>
    </rPh>
    <phoneticPr fontId="2"/>
  </si>
  <si>
    <t>くぼた</t>
    <phoneticPr fontId="2"/>
  </si>
  <si>
    <t>けんと</t>
    <phoneticPr fontId="2"/>
  </si>
  <si>
    <t>小椋</t>
    <rPh sb="0" eb="2">
      <t>オグR</t>
    </rPh>
    <phoneticPr fontId="2"/>
  </si>
  <si>
    <t>月矢</t>
    <rPh sb="0" eb="1">
      <t>ツキ</t>
    </rPh>
    <rPh sb="1" eb="2">
      <t>ヤ</t>
    </rPh>
    <phoneticPr fontId="2"/>
  </si>
  <si>
    <t>おぐら</t>
    <phoneticPr fontId="2"/>
  </si>
  <si>
    <t>つきや</t>
    <phoneticPr fontId="2"/>
  </si>
  <si>
    <t>月矢</t>
    <rPh sb="0" eb="2">
      <t>ツキヤ</t>
    </rPh>
    <phoneticPr fontId="2"/>
  </si>
  <si>
    <t>おぐら</t>
    <phoneticPr fontId="2"/>
  </si>
  <si>
    <t>つきや</t>
    <phoneticPr fontId="2"/>
  </si>
  <si>
    <t>小泉</t>
    <rPh sb="0" eb="2">
      <t>コイズM</t>
    </rPh>
    <phoneticPr fontId="2"/>
  </si>
  <si>
    <t>和希</t>
    <rPh sb="0" eb="1">
      <t>ワ</t>
    </rPh>
    <rPh sb="1" eb="2">
      <t>キボ</t>
    </rPh>
    <phoneticPr fontId="2"/>
  </si>
  <si>
    <t>こいずみ</t>
    <phoneticPr fontId="2"/>
  </si>
  <si>
    <t>かずき</t>
    <phoneticPr fontId="2"/>
  </si>
  <si>
    <t>布施</t>
    <rPh sb="0" eb="2">
      <t>フS</t>
    </rPh>
    <phoneticPr fontId="2"/>
  </si>
  <si>
    <t>冬真</t>
    <rPh sb="0" eb="1">
      <t>フY</t>
    </rPh>
    <rPh sb="1" eb="2">
      <t>シN</t>
    </rPh>
    <phoneticPr fontId="2"/>
  </si>
  <si>
    <t>ふせ</t>
    <phoneticPr fontId="2"/>
  </si>
  <si>
    <t>とうま</t>
    <phoneticPr fontId="2"/>
  </si>
  <si>
    <t>五十嵐</t>
    <rPh sb="0" eb="3">
      <t>イガラS</t>
    </rPh>
    <phoneticPr fontId="2"/>
  </si>
  <si>
    <t>寛太</t>
    <rPh sb="0" eb="2">
      <t>カンタ</t>
    </rPh>
    <phoneticPr fontId="2"/>
  </si>
  <si>
    <t>いがらし</t>
    <phoneticPr fontId="2"/>
  </si>
  <si>
    <t>かんた</t>
    <phoneticPr fontId="2"/>
  </si>
  <si>
    <t>二宮</t>
    <rPh sb="0" eb="2">
      <t>ニノミY</t>
    </rPh>
    <phoneticPr fontId="2"/>
  </si>
  <si>
    <t>太洋</t>
    <rPh sb="0" eb="1">
      <t>フト</t>
    </rPh>
    <rPh sb="1" eb="2">
      <t>ヨウ</t>
    </rPh>
    <phoneticPr fontId="2"/>
  </si>
  <si>
    <t>にのみや</t>
    <phoneticPr fontId="2"/>
  </si>
  <si>
    <t>たいよう</t>
    <phoneticPr fontId="2"/>
  </si>
  <si>
    <t>曽根</t>
    <rPh sb="0" eb="2">
      <t>ソN</t>
    </rPh>
    <phoneticPr fontId="2"/>
  </si>
  <si>
    <t>壱星</t>
    <rPh sb="0" eb="1">
      <t>イチ</t>
    </rPh>
    <rPh sb="1" eb="2">
      <t>ホシ</t>
    </rPh>
    <phoneticPr fontId="2"/>
  </si>
  <si>
    <t>そね</t>
    <phoneticPr fontId="2"/>
  </si>
  <si>
    <t>いっせい</t>
    <phoneticPr fontId="2"/>
  </si>
  <si>
    <t>金村</t>
    <rPh sb="0" eb="2">
      <t>カネムR</t>
    </rPh>
    <phoneticPr fontId="2"/>
  </si>
  <si>
    <t>荒木</t>
    <rPh sb="0" eb="2">
      <t>アラK</t>
    </rPh>
    <phoneticPr fontId="2"/>
  </si>
  <si>
    <t>雄心</t>
    <rPh sb="0" eb="1">
      <t>ユウ</t>
    </rPh>
    <rPh sb="1" eb="2">
      <t>ココR</t>
    </rPh>
    <phoneticPr fontId="2"/>
  </si>
  <si>
    <t>あらき</t>
    <phoneticPr fontId="2"/>
  </si>
  <si>
    <t>ゆうご</t>
    <phoneticPr fontId="2"/>
  </si>
  <si>
    <t>拓真</t>
    <rPh sb="0" eb="2">
      <t>タクマ</t>
    </rPh>
    <phoneticPr fontId="2"/>
  </si>
  <si>
    <t>かねむら</t>
    <phoneticPr fontId="2"/>
  </si>
  <si>
    <t>たくま</t>
    <phoneticPr fontId="2"/>
  </si>
  <si>
    <t>植田</t>
    <rPh sb="0" eb="2">
      <t>ウ</t>
    </rPh>
    <phoneticPr fontId="2"/>
  </si>
  <si>
    <t>翔太</t>
    <rPh sb="0" eb="2">
      <t>ショウT</t>
    </rPh>
    <phoneticPr fontId="2"/>
  </si>
  <si>
    <t>うえだ</t>
    <phoneticPr fontId="2"/>
  </si>
  <si>
    <t>しょうた</t>
    <phoneticPr fontId="2"/>
  </si>
  <si>
    <t>藤村</t>
    <rPh sb="0" eb="2">
      <t>フジムR</t>
    </rPh>
    <phoneticPr fontId="2"/>
  </si>
  <si>
    <t>圭優</t>
    <rPh sb="0" eb="1">
      <t>ケイ</t>
    </rPh>
    <rPh sb="1" eb="2">
      <t>ヤサシ</t>
    </rPh>
    <phoneticPr fontId="2"/>
  </si>
  <si>
    <t>ふじむら</t>
    <phoneticPr fontId="2"/>
  </si>
  <si>
    <t>けいや</t>
    <phoneticPr fontId="2"/>
  </si>
  <si>
    <t>山本</t>
    <rPh sb="0" eb="2">
      <t>ヤマモT</t>
    </rPh>
    <phoneticPr fontId="2"/>
  </si>
  <si>
    <t>大志</t>
    <rPh sb="0" eb="1">
      <t>ダイ</t>
    </rPh>
    <rPh sb="1" eb="2">
      <t>ココR</t>
    </rPh>
    <phoneticPr fontId="2"/>
  </si>
  <si>
    <t>やまもと</t>
    <phoneticPr fontId="2"/>
  </si>
  <si>
    <t>たいし</t>
    <phoneticPr fontId="2"/>
  </si>
  <si>
    <t>塚原</t>
    <rPh sb="0" eb="2">
      <t>ツカハR</t>
    </rPh>
    <phoneticPr fontId="2"/>
  </si>
  <si>
    <t>蒼馬</t>
    <rPh sb="0" eb="1">
      <t>ソウ</t>
    </rPh>
    <rPh sb="1" eb="2">
      <t>ウM</t>
    </rPh>
    <phoneticPr fontId="2"/>
  </si>
  <si>
    <t>つかはら</t>
    <phoneticPr fontId="2"/>
  </si>
  <si>
    <t>そうま</t>
    <phoneticPr fontId="2"/>
  </si>
  <si>
    <t>小林祐樹</t>
    <rPh sb="0" eb="2">
      <t>コバヤS</t>
    </rPh>
    <rPh sb="2" eb="3">
      <t>ユウ</t>
    </rPh>
    <rPh sb="3" eb="4">
      <t>KI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</si>
</sst>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83"/>
  <sheetViews>
    <sheetView showZeros="0" view="pageBreakPreview" topLeftCell="B25" zoomScale="70" zoomScaleSheetLayoutView="70" workbookViewId="0">
      <selection activeCell="B1" sqref="B1"/>
    </sheetView>
  </sheetViews>
  <sheetFormatPr baseColWidth="12" defaultColWidth="38.33203125" defaultRowHeight="18" x14ac:dyDescent="0"/>
  <cols>
    <col min="1" max="1" width="7.5" style="22" hidden="1" customWidth="1"/>
    <col min="2" max="2" width="6.1640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1640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1640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1640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1640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1640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1640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1640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1640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1640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16406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16406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16406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/>
  <colBreaks count="4" manualBreakCount="4">
    <brk id="13" max="1048575" man="1"/>
    <brk id="25" max="1048575" man="1"/>
    <brk id="37" max="1048575" man="1"/>
    <brk id="4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45"/>
  <sheetViews>
    <sheetView view="pageBreakPreview" topLeftCell="A28" zoomScale="85" zoomScaleSheetLayoutView="85" workbookViewId="0">
      <selection activeCell="B2" sqref="B2:H2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50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45"/>
  <sheetViews>
    <sheetView tabSelected="1" view="pageBreakPreview" topLeftCell="A17" zoomScaleSheetLayoutView="100" workbookViewId="0">
      <selection activeCell="X43" sqref="X43"/>
    </sheetView>
  </sheetViews>
  <sheetFormatPr baseColWidth="12" defaultColWidth="2.1640625" defaultRowHeight="17" x14ac:dyDescent="0"/>
  <cols>
    <col min="1" max="1" width="8" style="3" customWidth="1"/>
    <col min="2" max="16384" width="2.1640625" style="3"/>
  </cols>
  <sheetData>
    <row r="1" spans="1:41" ht="50" customHeight="1" thickBot="1">
      <c r="B1" s="103" t="str">
        <f>入力見本!B1</f>
        <v>令和４年度　神奈川県中学校バレーボール選手権大会_x000D_参加申込書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1192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横浜市立東山田中学校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713</v>
      </c>
      <c r="G15" s="71"/>
      <c r="H15" s="71"/>
      <c r="I15" s="71"/>
      <c r="J15" s="71"/>
      <c r="K15" s="71" t="s">
        <v>714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717</v>
      </c>
      <c r="AA15" s="71"/>
      <c r="AB15" s="71"/>
      <c r="AC15" s="71"/>
      <c r="AD15" s="71"/>
      <c r="AE15" s="71" t="s">
        <v>718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>
        <v>50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720</v>
      </c>
      <c r="G22" s="186"/>
      <c r="H22" s="186"/>
      <c r="I22" s="186"/>
      <c r="J22" s="186"/>
      <c r="K22" s="186" t="s">
        <v>721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745</v>
      </c>
      <c r="AA22" s="186"/>
      <c r="AB22" s="186"/>
      <c r="AC22" s="186"/>
      <c r="AD22" s="186"/>
      <c r="AE22" s="186" t="s">
        <v>746</v>
      </c>
      <c r="AF22" s="186"/>
      <c r="AG22" s="186"/>
      <c r="AH22" s="186"/>
      <c r="AI22" s="187"/>
      <c r="AJ22" s="183">
        <v>3</v>
      </c>
      <c r="AK22" s="183"/>
      <c r="AL22" s="188">
        <v>175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743</v>
      </c>
      <c r="AA23" s="204"/>
      <c r="AB23" s="204"/>
      <c r="AC23" s="204"/>
      <c r="AD23" s="204"/>
      <c r="AE23" s="204" t="s">
        <v>744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724</v>
      </c>
      <c r="G24" s="198"/>
      <c r="H24" s="198"/>
      <c r="I24" s="198"/>
      <c r="J24" s="198"/>
      <c r="K24" s="198" t="s">
        <v>725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748</v>
      </c>
      <c r="AA24" s="198"/>
      <c r="AB24" s="198"/>
      <c r="AC24" s="198"/>
      <c r="AD24" s="198"/>
      <c r="AE24" s="198" t="s">
        <v>749</v>
      </c>
      <c r="AF24" s="198"/>
      <c r="AG24" s="198"/>
      <c r="AH24" s="198"/>
      <c r="AI24" s="199"/>
      <c r="AJ24" s="195">
        <v>3</v>
      </c>
      <c r="AK24" s="195"/>
      <c r="AL24" s="200">
        <v>165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722</v>
      </c>
      <c r="G25" s="211"/>
      <c r="H25" s="211"/>
      <c r="I25" s="211"/>
      <c r="J25" s="211"/>
      <c r="K25" s="211" t="s">
        <v>723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747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728</v>
      </c>
      <c r="G26" s="198"/>
      <c r="H26" s="198"/>
      <c r="I26" s="198"/>
      <c r="J26" s="198"/>
      <c r="K26" s="198" t="s">
        <v>729</v>
      </c>
      <c r="L26" s="198"/>
      <c r="M26" s="198"/>
      <c r="N26" s="198"/>
      <c r="O26" s="199"/>
      <c r="P26" s="195">
        <v>3</v>
      </c>
      <c r="Q26" s="195"/>
      <c r="R26" s="200">
        <v>165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752</v>
      </c>
      <c r="AA26" s="198"/>
      <c r="AB26" s="198"/>
      <c r="AC26" s="198"/>
      <c r="AD26" s="198"/>
      <c r="AE26" s="198" t="s">
        <v>753</v>
      </c>
      <c r="AF26" s="198"/>
      <c r="AG26" s="198"/>
      <c r="AH26" s="198"/>
      <c r="AI26" s="199"/>
      <c r="AJ26" s="195">
        <v>3</v>
      </c>
      <c r="AK26" s="195"/>
      <c r="AL26" s="200">
        <v>175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726</v>
      </c>
      <c r="G27" s="211"/>
      <c r="H27" s="211"/>
      <c r="I27" s="211"/>
      <c r="J27" s="211"/>
      <c r="K27" s="211" t="s">
        <v>727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750</v>
      </c>
      <c r="AA27" s="211"/>
      <c r="AB27" s="211"/>
      <c r="AC27" s="211"/>
      <c r="AD27" s="211"/>
      <c r="AE27" s="211" t="s">
        <v>751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732</v>
      </c>
      <c r="G28" s="198"/>
      <c r="H28" s="198"/>
      <c r="I28" s="198"/>
      <c r="J28" s="198"/>
      <c r="K28" s="198" t="s">
        <v>733</v>
      </c>
      <c r="L28" s="198"/>
      <c r="M28" s="198"/>
      <c r="N28" s="198"/>
      <c r="O28" s="199"/>
      <c r="P28" s="195">
        <v>2</v>
      </c>
      <c r="Q28" s="195"/>
      <c r="R28" s="200">
        <v>165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756</v>
      </c>
      <c r="AA28" s="198"/>
      <c r="AB28" s="198"/>
      <c r="AC28" s="198"/>
      <c r="AD28" s="198"/>
      <c r="AE28" s="198" t="s">
        <v>757</v>
      </c>
      <c r="AF28" s="198"/>
      <c r="AG28" s="198"/>
      <c r="AH28" s="198"/>
      <c r="AI28" s="199"/>
      <c r="AJ28" s="195">
        <v>3</v>
      </c>
      <c r="AK28" s="195"/>
      <c r="AL28" s="200">
        <v>165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730</v>
      </c>
      <c r="G29" s="211"/>
      <c r="H29" s="211"/>
      <c r="I29" s="211"/>
      <c r="J29" s="211"/>
      <c r="K29" s="211" t="s">
        <v>731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754</v>
      </c>
      <c r="AA29" s="211"/>
      <c r="AB29" s="211"/>
      <c r="AC29" s="211"/>
      <c r="AD29" s="211"/>
      <c r="AE29" s="211" t="s">
        <v>755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736</v>
      </c>
      <c r="G30" s="198"/>
      <c r="H30" s="198"/>
      <c r="I30" s="198"/>
      <c r="J30" s="198"/>
      <c r="K30" s="198" t="s">
        <v>737</v>
      </c>
      <c r="L30" s="198"/>
      <c r="M30" s="198"/>
      <c r="N30" s="198"/>
      <c r="O30" s="199"/>
      <c r="P30" s="195">
        <v>3</v>
      </c>
      <c r="Q30" s="195"/>
      <c r="R30" s="200">
        <v>150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760</v>
      </c>
      <c r="AA30" s="198"/>
      <c r="AB30" s="198"/>
      <c r="AC30" s="198"/>
      <c r="AD30" s="198"/>
      <c r="AE30" s="198" t="s">
        <v>761</v>
      </c>
      <c r="AF30" s="198"/>
      <c r="AG30" s="198"/>
      <c r="AH30" s="198"/>
      <c r="AI30" s="199"/>
      <c r="AJ30" s="195">
        <v>2</v>
      </c>
      <c r="AK30" s="195"/>
      <c r="AL30" s="200">
        <v>165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734</v>
      </c>
      <c r="G31" s="211"/>
      <c r="H31" s="211"/>
      <c r="I31" s="211"/>
      <c r="J31" s="211"/>
      <c r="K31" s="211" t="s">
        <v>735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758</v>
      </c>
      <c r="AA31" s="211"/>
      <c r="AB31" s="211"/>
      <c r="AC31" s="211"/>
      <c r="AD31" s="211"/>
      <c r="AE31" s="211" t="s">
        <v>759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740</v>
      </c>
      <c r="G32" s="198"/>
      <c r="H32" s="198"/>
      <c r="I32" s="198"/>
      <c r="J32" s="198"/>
      <c r="K32" s="198" t="s">
        <v>741</v>
      </c>
      <c r="L32" s="198"/>
      <c r="M32" s="198"/>
      <c r="N32" s="198"/>
      <c r="O32" s="199"/>
      <c r="P32" s="195">
        <v>2</v>
      </c>
      <c r="Q32" s="195"/>
      <c r="R32" s="200">
        <v>175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764</v>
      </c>
      <c r="AA32" s="198"/>
      <c r="AB32" s="198"/>
      <c r="AC32" s="198"/>
      <c r="AD32" s="198"/>
      <c r="AE32" s="198" t="s">
        <v>765</v>
      </c>
      <c r="AF32" s="198"/>
      <c r="AG32" s="198"/>
      <c r="AH32" s="198"/>
      <c r="AI32" s="199"/>
      <c r="AJ32" s="195">
        <v>2</v>
      </c>
      <c r="AK32" s="195"/>
      <c r="AL32" s="200">
        <v>165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738</v>
      </c>
      <c r="G33" s="219"/>
      <c r="H33" s="219"/>
      <c r="I33" s="219"/>
      <c r="J33" s="219"/>
      <c r="K33" s="219" t="s">
        <v>739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762</v>
      </c>
      <c r="AA33" s="219"/>
      <c r="AB33" s="219"/>
      <c r="AC33" s="219"/>
      <c r="AD33" s="219"/>
      <c r="AE33" s="219" t="s">
        <v>763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688</v>
      </c>
      <c r="B42" s="59" t="str">
        <f t="shared" ref="B42" si="0">$F$3</f>
        <v>横浜市立東山田中学校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/>
  <colBreaks count="1" manualBreakCount="1">
    <brk id="4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O1"/>
    </sheetView>
  </sheetViews>
  <sheetFormatPr baseColWidth="12" defaultColWidth="2.1640625" defaultRowHeight="17" x14ac:dyDescent="0"/>
  <cols>
    <col min="1" max="16384" width="2.1640625" style="3"/>
  </cols>
  <sheetData>
    <row r="1" spans="1:40" ht="50" customHeight="1" thickBot="1">
      <c r="A1" s="103" t="str">
        <f>入力見本!B1</f>
        <v>令和４年度　神奈川県中学校バレーボール選手権大会_x000D_参加申込書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1192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横浜市立東山田中学校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すずき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鈴木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くぼた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久保田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おぐら</v>
      </c>
      <c r="F15" s="292"/>
      <c r="G15" s="292"/>
      <c r="H15" s="292"/>
      <c r="I15" s="292"/>
      <c r="J15" s="292" t="str">
        <f>IF(入力!K22="","",入力!K22)</f>
        <v>つきや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あらき</v>
      </c>
      <c r="Z15" s="292"/>
      <c r="AA15" s="292"/>
      <c r="AB15" s="292"/>
      <c r="AC15" s="292"/>
      <c r="AD15" s="292" t="str">
        <f>IF(入力!AE22="","",入力!AE22)</f>
        <v>ゆうご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175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小椋</v>
      </c>
      <c r="F16" s="312"/>
      <c r="G16" s="312"/>
      <c r="H16" s="312"/>
      <c r="I16" s="312"/>
      <c r="J16" s="312" t="str">
        <f>IF(入力!K23="","",入力!K23)</f>
        <v>月矢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荒木</v>
      </c>
      <c r="Z16" s="312"/>
      <c r="AA16" s="312"/>
      <c r="AB16" s="312"/>
      <c r="AC16" s="312"/>
      <c r="AD16" s="312" t="str">
        <f>IF(入力!AE23="","",入力!AE23)</f>
        <v>雄心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こいずみ</v>
      </c>
      <c r="F17" s="277"/>
      <c r="G17" s="277"/>
      <c r="H17" s="277"/>
      <c r="I17" s="277"/>
      <c r="J17" s="277" t="str">
        <f>IF(入力!K24="","",入力!K24)</f>
        <v>かずき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かねむら</v>
      </c>
      <c r="Z17" s="277"/>
      <c r="AA17" s="277"/>
      <c r="AB17" s="277"/>
      <c r="AC17" s="277"/>
      <c r="AD17" s="277" t="str">
        <f>IF(入力!AE24="","",入力!AE24)</f>
        <v>たくま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165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小泉</v>
      </c>
      <c r="F18" s="270"/>
      <c r="G18" s="270"/>
      <c r="H18" s="270"/>
      <c r="I18" s="270"/>
      <c r="J18" s="270" t="str">
        <f>IF(入力!K25="","",入力!K25)</f>
        <v>和希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金村</v>
      </c>
      <c r="Z18" s="270"/>
      <c r="AA18" s="270"/>
      <c r="AB18" s="270"/>
      <c r="AC18" s="270"/>
      <c r="AD18" s="270" t="str">
        <f>IF(入力!AE25="","",入力!AE25)</f>
        <v>拓真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ふせ</v>
      </c>
      <c r="F19" s="277"/>
      <c r="G19" s="277"/>
      <c r="H19" s="277"/>
      <c r="I19" s="277"/>
      <c r="J19" s="277" t="str">
        <f>IF(入力!K26="","",入力!K26)</f>
        <v>とうま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うえだ</v>
      </c>
      <c r="Z19" s="277"/>
      <c r="AA19" s="277"/>
      <c r="AB19" s="277"/>
      <c r="AC19" s="277"/>
      <c r="AD19" s="277" t="str">
        <f>IF(入力!AE26="","",入力!AE26)</f>
        <v>しょうた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175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布施</v>
      </c>
      <c r="F20" s="270"/>
      <c r="G20" s="270"/>
      <c r="H20" s="270"/>
      <c r="I20" s="270"/>
      <c r="J20" s="270" t="str">
        <f>IF(入力!K27="","",入力!K27)</f>
        <v>冬真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植田</v>
      </c>
      <c r="Z20" s="270"/>
      <c r="AA20" s="270"/>
      <c r="AB20" s="270"/>
      <c r="AC20" s="270"/>
      <c r="AD20" s="270" t="str">
        <f>IF(入力!AE27="","",入力!AE27)</f>
        <v>翔太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いがらし</v>
      </c>
      <c r="F21" s="277"/>
      <c r="G21" s="277"/>
      <c r="H21" s="277"/>
      <c r="I21" s="277"/>
      <c r="J21" s="277" t="str">
        <f>IF(入力!K28="","",入力!K28)</f>
        <v>かんた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ふじむら</v>
      </c>
      <c r="Z21" s="277"/>
      <c r="AA21" s="277"/>
      <c r="AB21" s="277"/>
      <c r="AC21" s="277"/>
      <c r="AD21" s="277" t="str">
        <f>IF(入力!AE28="","",入力!AE28)</f>
        <v>けいや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165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五十嵐</v>
      </c>
      <c r="F22" s="270"/>
      <c r="G22" s="270"/>
      <c r="H22" s="270"/>
      <c r="I22" s="270"/>
      <c r="J22" s="270" t="str">
        <f>IF(入力!K29="","",入力!K29)</f>
        <v>寛太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藤村</v>
      </c>
      <c r="Z22" s="270"/>
      <c r="AA22" s="270"/>
      <c r="AB22" s="270"/>
      <c r="AC22" s="270"/>
      <c r="AD22" s="270" t="str">
        <f>IF(入力!AE29="","",入力!AE29)</f>
        <v>圭優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にのみや</v>
      </c>
      <c r="F23" s="277"/>
      <c r="G23" s="277"/>
      <c r="H23" s="277"/>
      <c r="I23" s="277"/>
      <c r="J23" s="277" t="str">
        <f>IF(入力!K30="","",入力!K30)</f>
        <v>たいよう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やまもと</v>
      </c>
      <c r="Z23" s="277"/>
      <c r="AA23" s="277"/>
      <c r="AB23" s="277"/>
      <c r="AC23" s="277"/>
      <c r="AD23" s="277" t="str">
        <f>IF(入力!AE30="","",入力!AE30)</f>
        <v>たいし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165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二宮</v>
      </c>
      <c r="F24" s="270"/>
      <c r="G24" s="270"/>
      <c r="H24" s="270"/>
      <c r="I24" s="270"/>
      <c r="J24" s="270" t="str">
        <f>IF(入力!K31="","",入力!K31)</f>
        <v>太洋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山本</v>
      </c>
      <c r="Z24" s="270"/>
      <c r="AA24" s="270"/>
      <c r="AB24" s="270"/>
      <c r="AC24" s="270"/>
      <c r="AD24" s="270" t="str">
        <f>IF(入力!AE31="","",入力!AE31)</f>
        <v>大志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そね</v>
      </c>
      <c r="F25" s="277"/>
      <c r="G25" s="277"/>
      <c r="H25" s="277"/>
      <c r="I25" s="277"/>
      <c r="J25" s="277" t="str">
        <f>IF(入力!K32="","",入力!K32)</f>
        <v>いっせい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つかはら</v>
      </c>
      <c r="Z25" s="277"/>
      <c r="AA25" s="277"/>
      <c r="AB25" s="277"/>
      <c r="AC25" s="277"/>
      <c r="AD25" s="277" t="str">
        <f>IF(入力!AE32="","",入力!AE32)</f>
        <v>そうま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165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曽根</v>
      </c>
      <c r="F26" s="283"/>
      <c r="G26" s="283"/>
      <c r="H26" s="283"/>
      <c r="I26" s="283"/>
      <c r="J26" s="283" t="str">
        <f>IF(入力!K33="","",入力!K33)</f>
        <v>壱星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塚原</v>
      </c>
      <c r="Z26" s="283"/>
      <c r="AA26" s="283"/>
      <c r="AB26" s="283"/>
      <c r="AC26" s="283"/>
      <c r="AD26" s="283" t="str">
        <f>IF(入力!AE33="","",入力!AE33)</f>
        <v>蒼馬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zoomScale="130" zoomScaleNormal="130" zoomScalePageLayoutView="130" workbookViewId="0">
      <selection activeCell="B7" sqref="B7"/>
    </sheetView>
  </sheetViews>
  <sheetFormatPr baseColWidth="12" defaultColWidth="9" defaultRowHeight="17" x14ac:dyDescent="0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8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8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神奈川県中学校バレーボール選手権大会_x000D_参加申込書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1192</v>
      </c>
      <c r="B7" s="31" t="str">
        <f t="shared" ref="B7:C7" si="0">IF($A$8="","",IF($A$9="",B8,B8&amp;"・"&amp;B9))</f>
        <v>横浜市立東山田中学校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0023</v>
      </c>
      <c r="H7" s="31">
        <f t="shared" si="1"/>
        <v>0</v>
      </c>
      <c r="I7" s="31" t="str">
        <f t="shared" si="1"/>
        <v>横浜市都筑区東山田２−９−１</v>
      </c>
      <c r="J7" s="31">
        <f t="shared" si="1"/>
        <v>0</v>
      </c>
      <c r="K7" s="31" t="str">
        <f t="shared" si="1"/>
        <v>045</v>
      </c>
      <c r="L7" s="31" t="str">
        <f t="shared" si="1"/>
        <v>594</v>
      </c>
      <c r="M7" s="31" t="str">
        <f t="shared" si="1"/>
        <v>5107</v>
      </c>
      <c r="N7" s="31" t="str">
        <f t="shared" si="1"/>
        <v>０４５</v>
      </c>
      <c r="O7" s="31" t="str">
        <f t="shared" si="1"/>
        <v>５９０</v>
      </c>
      <c r="P7" s="31" t="str">
        <f t="shared" si="1"/>
        <v>３７８０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1192</v>
      </c>
      <c r="B8" s="32" t="str">
        <f>IF(入力!$F$3="","",入力!$F$3)</f>
        <v>横浜市立東山田中学校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0023</v>
      </c>
      <c r="H8" s="32"/>
      <c r="I8" s="32" t="str">
        <f>IF(入力!$L$5="","",入力!$L$5)</f>
        <v>横浜市都筑区東山田２−９−１</v>
      </c>
      <c r="J8" s="32"/>
      <c r="K8" s="42" t="str">
        <f>IF(入力!$AB$4="","",入力!$AB$4)</f>
        <v>045</v>
      </c>
      <c r="L8" s="42" t="str">
        <f>IF(入力!$AG$4="","",入力!$AG$4)</f>
        <v>594</v>
      </c>
      <c r="M8" s="42" t="str">
        <f>IF(入力!$AL$4="","",入力!$AL$4)</f>
        <v>5107</v>
      </c>
      <c r="N8" s="42" t="str">
        <f>IF(入力!$AB$6="","",入力!$AB$6)</f>
        <v>０４５</v>
      </c>
      <c r="O8" s="42" t="str">
        <f>IF(入力!$AG$6="","",入力!$AG$6)</f>
        <v>５９０</v>
      </c>
      <c r="P8" s="42" t="str">
        <f>IF(入力!$AL$6="","",入力!$AL$6)</f>
        <v>３７８０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5107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8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鈴木</v>
      </c>
      <c r="D16" s="32" t="str">
        <f>IF(入力!$K$13="","",入力!$K$13)</f>
        <v>保法</v>
      </c>
      <c r="E16" s="32" t="str">
        <f>IF(入力!$F$12="","",入力!$F$12)</f>
        <v>すずき</v>
      </c>
      <c r="F16" s="32" t="str">
        <f>IF(入力!$K$12="","",入力!$K$12)</f>
        <v>やすのり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金田</v>
      </c>
      <c r="D17" s="32" t="str">
        <f>IF(入力!$AE$13="","",入力!$AE$13)</f>
        <v>史也</v>
      </c>
      <c r="E17" s="32" t="str">
        <f>IF(入力!$Z$12="","",入力!$Z$12)</f>
        <v>かねだ</v>
      </c>
      <c r="F17" s="32" t="str">
        <f>IF(入力!$AE$12="","",入力!$AE$12)</f>
        <v>ふみや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久保田</v>
      </c>
      <c r="D20" s="32" t="str">
        <f>IF(入力!$K$16="","",入力!$K$16)</f>
        <v>健仁</v>
      </c>
      <c r="E20" s="32" t="str">
        <f>IF(入力!$F$15="","",入力!$F$15)</f>
        <v>くぼた</v>
      </c>
      <c r="F20" s="32" t="str">
        <f>IF(入力!$K$15="","",入力!$K$15)</f>
        <v>けんと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小椋</v>
      </c>
      <c r="D24" s="32" t="str">
        <f>IF(入力!$AE$16="","",入力!$AE$16)</f>
        <v>月矢</v>
      </c>
      <c r="E24" s="32" t="str">
        <f>IF(入力!$Z$15="","",入力!$Z$15)</f>
        <v>おぐら</v>
      </c>
      <c r="F24" s="32" t="str">
        <f>IF(入力!$AE$15="","",入力!$AE$15)</f>
        <v>つきや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8" thickBot="1">
      <c r="A50" s="36"/>
      <c r="B50" s="37"/>
    </row>
    <row r="51" spans="1:41" ht="18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小椋</v>
      </c>
      <c r="D53" s="32" t="str">
        <f>IF(OR(L53&lt;&gt;"○",入力!K23=""),"",入力!K23)</f>
        <v>月矢</v>
      </c>
      <c r="E53" s="32" t="str">
        <f>IF(OR(L53&lt;&gt;"○",入力!F22=""),"",入力!F22)</f>
        <v>おぐら</v>
      </c>
      <c r="F53" s="32" t="str">
        <f>IF(OR(L53&lt;&gt;"○",入力!K22=""),"",入力!K22)</f>
        <v>つきや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小泉</v>
      </c>
      <c r="D54" s="32" t="str">
        <f>IF(OR(L54&lt;&gt;"○",入力!K25=""),"",入力!K25)</f>
        <v>和希</v>
      </c>
      <c r="E54" s="32" t="str">
        <f>IF(OR(L54&lt;&gt;"○",入力!F24=""),"",入力!F24)</f>
        <v>こいずみ</v>
      </c>
      <c r="F54" s="32" t="str">
        <f>IF(OR(L54&lt;&gt;"○",入力!K24=""),"",入力!K24)</f>
        <v>かずき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布施</v>
      </c>
      <c r="D55" s="32" t="str">
        <f>IF(OR(L55&lt;&gt;"○",入力!K27=""),"",入力!K27)</f>
        <v>冬真</v>
      </c>
      <c r="E55" s="32" t="str">
        <f>IF(OR(L55&lt;&gt;"○",入力!F26=""),"",入力!F26)</f>
        <v>ふせ</v>
      </c>
      <c r="F55" s="32" t="str">
        <f>IF(OR(L55&lt;&gt;"○",入力!K26=""),"",入力!K26)</f>
        <v>とうま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五十嵐</v>
      </c>
      <c r="D56" s="32" t="str">
        <f>IF(OR(L56&lt;&gt;"○",入力!K29=""),"",入力!K29)</f>
        <v>寛太</v>
      </c>
      <c r="E56" s="32" t="str">
        <f>IF(OR(L56&lt;&gt;"○",入力!F28=""),"",入力!F28)</f>
        <v>いがらし</v>
      </c>
      <c r="F56" s="32" t="str">
        <f>IF(OR(L56&lt;&gt;"○",入力!K28=""),"",入力!K28)</f>
        <v>かんた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二宮</v>
      </c>
      <c r="D57" s="32" t="str">
        <f>IF(OR(L57&lt;&gt;"○",入力!K31=""),"",入力!K31)</f>
        <v>太洋</v>
      </c>
      <c r="E57" s="32" t="str">
        <f>IF(OR(L57&lt;&gt;"○",入力!F30=""),"",入力!F30)</f>
        <v>にのみや</v>
      </c>
      <c r="F57" s="32" t="str">
        <f>IF(OR(L57&lt;&gt;"○",入力!K30=""),"",入力!K30)</f>
        <v>たいよう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曽根</v>
      </c>
      <c r="D58" s="32" t="str">
        <f>IF(OR(L58&lt;&gt;"○",入力!K33=""),"",入力!K33)</f>
        <v>壱星</v>
      </c>
      <c r="E58" s="32" t="str">
        <f>IF(OR(L58&lt;&gt;"○",入力!F32=""),"",入力!F32)</f>
        <v>そね</v>
      </c>
      <c r="F58" s="32" t="str">
        <f>IF(OR(L58&lt;&gt;"○",入力!K32=""),"",入力!K32)</f>
        <v>いっせい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荒木</v>
      </c>
      <c r="D59" s="32" t="str">
        <f>IF(OR(L59&lt;&gt;"○",入力!AE23=""),"",入力!AE23)</f>
        <v>雄心</v>
      </c>
      <c r="E59" s="32" t="str">
        <f>IF(OR(L59&lt;&gt;"○",入力!Z22=""),"",入力!Z22)</f>
        <v>あらき</v>
      </c>
      <c r="F59" s="32" t="str">
        <f>IF(OR(L59&lt;&gt;"○",入力!AE22=""),"",入力!AE22)</f>
        <v>ゆうご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金村</v>
      </c>
      <c r="D60" s="32" t="str">
        <f>IF(OR(L60&lt;&gt;"○",入力!AE25=""),"",入力!AE25)</f>
        <v>拓真</v>
      </c>
      <c r="E60" s="32" t="str">
        <f>IF(OR(L60&lt;&gt;"○",入力!Z24=""),"",入力!Z24)</f>
        <v>かねむら</v>
      </c>
      <c r="F60" s="32" t="str">
        <f>IF(OR(L60&lt;&gt;"○",入力!AE24=""),"",入力!AE24)</f>
        <v>たくま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植田</v>
      </c>
      <c r="D61" s="32" t="str">
        <f>IF(OR(L61&lt;&gt;"○",入力!AE27=""),"",入力!AE27)</f>
        <v>翔太</v>
      </c>
      <c r="E61" s="32" t="str">
        <f>IF(OR(L61&lt;&gt;"○",入力!Z26=""),"",入力!Z26)</f>
        <v>うえだ</v>
      </c>
      <c r="F61" s="32" t="str">
        <f>IF(OR(L61&lt;&gt;"○",入力!AE26=""),"",入力!AE26)</f>
        <v>しょうた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藤村</v>
      </c>
      <c r="D62" s="32" t="str">
        <f>IF(OR(L62&lt;&gt;"○",入力!AE29=""),"",入力!AE29)</f>
        <v>圭優</v>
      </c>
      <c r="E62" s="32" t="str">
        <f>IF(OR(L62&lt;&gt;"○",入力!Z28=""),"",入力!Z28)</f>
        <v>ふじむら</v>
      </c>
      <c r="F62" s="32" t="str">
        <f>IF(OR(L62&lt;&gt;"○",入力!AE28=""),"",入力!AE28)</f>
        <v>けいや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山本</v>
      </c>
      <c r="D63" s="32" t="str">
        <f>IF(OR(L63&lt;&gt;"○",入力!AE31=""),"",入力!AE31)</f>
        <v>大志</v>
      </c>
      <c r="E63" s="32" t="str">
        <f>IF(OR(L63&lt;&gt;"○",入力!Z30=""),"",入力!Z30)</f>
        <v>やまもと</v>
      </c>
      <c r="F63" s="32" t="str">
        <f>IF(OR(L63&lt;&gt;"○",入力!AE30=""),"",入力!AE30)</f>
        <v>たいし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塚原</v>
      </c>
      <c r="D64" s="32" t="str">
        <f>IF(OR(L64&lt;&gt;"○",入力!AE33=""),"",入力!AE33)</f>
        <v>蒼馬</v>
      </c>
      <c r="E64" s="32" t="str">
        <f>IF(OR(L64&lt;&gt;"○",入力!Z32=""),"",入力!Z32)</f>
        <v>つかはら</v>
      </c>
      <c r="F64" s="32" t="str">
        <f>IF(OR(L64&lt;&gt;"○",入力!AE32=""),"",入力!AE32)</f>
        <v>そうま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鈴木 保法</cp:lastModifiedBy>
  <cp:lastPrinted>2019-02-13T13:45:19Z</cp:lastPrinted>
  <dcterms:created xsi:type="dcterms:W3CDTF">2006-11-03T01:52:14Z</dcterms:created>
  <dcterms:modified xsi:type="dcterms:W3CDTF">2022-05-06T11:56:24Z</dcterms:modified>
</cp:coreProperties>
</file>