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バレー部\県大会\"/>
    </mc:Choice>
  </mc:AlternateContent>
  <xr:revisionPtr revIDLastSave="0" documentId="13_ncr:1_{DE628763-1717-4EFD-AED2-DD57275F4FBF}" xr6:coauthVersionLast="36" xr6:coauthVersionMax="36" xr10:uidLastSave="{00000000-0000-0000-0000-000000000000}"/>
  <bookViews>
    <workbookView xWindow="0" yWindow="0" windowWidth="23040" windowHeight="8964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<sst xmlns="http://schemas.openxmlformats.org/spreadsheetml/2006/main" count="1494" uniqueCount="760">
  <si>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</si>
  <si>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</si>
  <si>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</si>
  <si>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</si>
  <si>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</si>
  <si>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</si>
  <si>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</si>
  <si>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</si>
  <si>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</si>
  <si>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</si>
  <si>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</si>
  <si>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</si>
  <si>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</si>
  <si>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</si>
  <si>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</si>
  <si>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</si>
  <si>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</si>
  <si>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</si>
  <si>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</si>
  <si>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</si>
  <si>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</si>
  <si>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</si>
  <si>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</si>
  <si>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</si>
  <si>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</si>
  <si>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</si>
  <si>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</si>
  <si>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</si>
  <si>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</si>
  <si>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</si>
  <si>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</si>
  <si>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</si>
  <si>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</si>
  <si>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</si>
  <si>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</si>
  <si>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</si>
  <si>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</si>
  <si>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</si>
  <si>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</si>
  <si>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</si>
  <si>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</si>
  <si>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</si>
  <si>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</si>
  <si>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</si>
  <si>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</si>
  <si>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</si>
  <si>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</si>
  <si>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</si>
  <si>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</si>
  <si>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</si>
  <si>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</si>
  <si>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</si>
  <si>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</si>
  <si>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</si>
  <si>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</si>
  <si>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</si>
  <si>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</si>
  <si>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</si>
  <si>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</si>
  <si>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</si>
  <si>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</si>
  <si>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</si>
  <si>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</si>
  <si>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</si>
  <si>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</si>
  <si>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</si>
  <si>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</si>
  <si>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</si>
  <si>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</si>
  <si>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</si>
  <si>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</si>
  <si>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</si>
  <si>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</si>
  <si>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</si>
  <si>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</si>
  <si>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</si>
  <si>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</si>
  <si>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</si>
  <si>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</si>
  <si>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</si>
  <si>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</si>
  <si>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</si>
  <si>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</si>
  <si>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</si>
  <si>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</si>
  <si>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</si>
  <si>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</si>
  <si>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</si>
  <si>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</si>
  <si>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</si>
  <si>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</si>
  <si>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</si>
  <si>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</si>
  <si>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</si>
  <si>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</si>
  <si>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</si>
  <si>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</si>
  <si>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</si>
  <si>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</si>
  <si>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</si>
  <si>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</si>
  <si>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</si>
  <si>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</si>
  <si>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</si>
  <si>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</si>
  <si>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</si>
  <si>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</si>
  <si>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</si>
  <si>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</si>
  <si>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</si>
  <si>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</si>
  <si>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</si>
  <si>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</si>
  <si>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</si>
  <si>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</si>
  <si>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</si>
  <si>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</si>
  <si>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</si>
  <si>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</si>
  <si>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</si>
  <si>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</si>
  <si>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</si>
  <si>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</si>
  <si>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</si>
  <si>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</si>
  <si>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</si>
  <si>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</si>
  <si>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</si>
  <si>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</si>
  <si>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</si>
  <si>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</si>
  <si>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</si>
  <si>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</si>
  <si>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</si>
  <si>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</si>
  <si>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</si>
  <si>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</si>
  <si>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</si>
  <si>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</si>
  <si>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</si>
  <si>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</si>
  <si>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</si>
  <si>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</si>
  <si>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</si>
  <si>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</si>
  <si>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</si>
  <si>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</si>
  <si>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</si>
  <si>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</si>
  <si>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</si>
  <si>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</si>
  <si>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</si>
  <si>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</si>
  <si>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</si>
  <si>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</si>
  <si>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</si>
  <si>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</si>
  <si>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</si>
  <si>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</si>
  <si>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</si>
  <si>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</si>
  <si>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</si>
  <si>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</si>
  <si>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</si>
  <si>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</si>
  <si>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</si>
  <si>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</si>
  <si>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</si>
  <si>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</si>
  <si>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</si>
  <si>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</si>
  <si>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</si>
  <si>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</si>
  <si>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</si>
  <si>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</si>
  <si>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</si>
  <si>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</si>
  <si>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</si>
  <si>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</si>
  <si>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</si>
  <si>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</si>
  <si>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</si>
  <si>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</si>
  <si>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</si>
  <si>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</si>
  <si>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</si>
  <si>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</si>
  <si>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</si>
  <si>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</si>
  <si>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</si>
  <si>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</si>
  <si>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</si>
  <si>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</si>
  <si>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</si>
  <si>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</si>
  <si>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</si>
  <si>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</si>
  <si>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</si>
  <si>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</si>
  <si>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</si>
  <si>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</si>
  <si>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</si>
  <si>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</si>
  <si>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</si>
  <si>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</si>
  <si>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</si>
  <si>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</si>
  <si>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</si>
  <si>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</si>
  <si>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</si>
  <si>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</si>
  <si>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</si>
  <si>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</si>
  <si>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</si>
  <si>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</si>
  <si>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</si>
  <si>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</si>
  <si>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</si>
  <si>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</si>
  <si>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</si>
  <si>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</si>
  <si>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</si>
  <si>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</si>
  <si>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</si>
  <si>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</si>
  <si>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</si>
  <si>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</si>
  <si>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</si>
  <si>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</si>
  <si>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</si>
  <si>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</si>
  <si>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</si>
  <si>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</si>
  <si>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</si>
  <si>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</si>
  <si>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</si>
  <si>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</si>
  <si>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</si>
  <si>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</si>
  <si>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</si>
  <si>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</si>
  <si>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</si>
  <si>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</si>
  <si>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</si>
  <si>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</si>
  <si>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</si>
  <si>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</si>
  <si>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</si>
  <si>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</si>
  <si>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</si>
  <si>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</si>
  <si>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</si>
  <si>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</si>
  <si>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</si>
  <si>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</si>
  <si>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</si>
  <si>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</si>
  <si>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</si>
  <si>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</si>
  <si>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</si>
  <si>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</si>
  <si>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</si>
  <si>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</si>
  <si>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</si>
  <si>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</si>
  <si>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</si>
  <si>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</si>
  <si>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</si>
  <si>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</si>
  <si>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</si>
  <si>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</si>
  <si>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</si>
  <si>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</si>
  <si>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</si>
  <si>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</si>
  <si>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</si>
  <si>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</si>
  <si>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</si>
  <si>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</si>
  <si>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</si>
  <si>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</si>
  <si>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</si>
  <si>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</si>
  <si>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</si>
  <si>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</si>
  <si>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</si>
  <si>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</si>
  <si>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</si>
  <si>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</si>
  <si>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</si>
  <si>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</si>
  <si>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</si>
  <si>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</si>
  <si>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</si>
  <si>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</si>
  <si>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</si>
  <si>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</si>
  <si>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</si>
  <si>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</si>
  <si>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</si>
  <si>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</si>
  <si>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</si>
  <si>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</si>
  <si>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</si>
  <si>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</si>
  <si>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</si>
  <si>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</si>
  <si>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</si>
  <si>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</si>
  <si>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</si>
  <si>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</si>
  <si>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</si>
  <si>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</si>
  <si>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</si>
  <si>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</si>
  <si>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</si>
  <si>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</si>
  <si>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</si>
  <si>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</si>
  <si>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</si>
  <si>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</si>
  <si>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</si>
  <si>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</si>
  <si>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</si>
  <si>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</si>
  <si>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</si>
  <si>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</si>
  <si>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</si>
  <si>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</si>
  <si>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</si>
  <si>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</si>
  <si>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</si>
  <si>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</si>
  <si>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</si>
  <si>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</si>
  <si>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</si>
  <si>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</si>
  <si>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</si>
  <si>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</si>
  <si>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</si>
  <si>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</si>
  <si>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</si>
  <si>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</si>
  <si>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</si>
  <si>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</si>
  <si>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</si>
  <si>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</si>
  <si>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</si>
  <si>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</si>
  <si>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</si>
  <si>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</si>
  <si>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</si>
  <si>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</si>
  <si>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</si>
  <si>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</si>
  <si>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</si>
  <si>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</si>
  <si>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</si>
  <si>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</si>
  <si>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</si>
  <si>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</si>
  <si>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</si>
  <si>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</si>
  <si>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</si>
  <si>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</si>
  <si>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</si>
  <si>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</si>
  <si>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</si>
  <si>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</si>
  <si>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</si>
  <si>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</si>
  <si>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</si>
  <si>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</si>
  <si>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</si>
  <si>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</si>
  <si>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</si>
  <si>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</si>
  <si>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</si>
  <si>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</si>
  <si>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</si>
  <si>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</si>
  <si>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</si>
  <si>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</si>
  <si>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</si>
  <si>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</si>
  <si>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</si>
  <si>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</si>
  <si>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</si>
  <si>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</si>
  <si>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</si>
  <si>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</si>
  <si>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</si>
  <si>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</si>
  <si>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</si>
  <si>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</si>
  <si>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</si>
  <si>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</si>
  <si>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</si>
  <si>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</si>
  <si>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</si>
  <si>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</si>
  <si>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</si>
  <si>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</si>
  <si>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</si>
  <si>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</si>
  <si>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</si>
  <si>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</si>
  <si>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</si>
  <si>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</si>
  <si>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</si>
  <si>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</si>
  <si>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</si>
  <si>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</si>
  <si>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</si>
  <si>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</si>
  <si>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</si>
  <si>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</si>
  <si>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</si>
  <si>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</si>
  <si>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</si>
  <si>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</si>
  <si>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</si>
  <si>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</si>
  <si>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</si>
  <si>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</si>
  <si>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</si>
  <si>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</si>
  <si>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</si>
  <si>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</si>
  <si>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</si>
  <si>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</si>
  <si>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</si>
  <si>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</si>
  <si>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</si>
  <si>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</si>
  <si>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</si>
  <si>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</si>
  <si>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</si>
  <si>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</si>
  <si>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</si>
  <si>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</si>
  <si>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</si>
  <si>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</si>
  <si>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</si>
  <si>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</si>
  <si>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</si>
  <si>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</si>
  <si>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</si>
  <si>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</si>
  <si>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</si>
  <si>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</si>
  <si>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</si>
  <si>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</si>
  <si>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</si>
  <si>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</si>
  <si>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</si>
  <si>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</si>
  <si>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</si>
  <si>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</si>
  <si>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</si>
  <si>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</si>
  <si>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</si>
  <si>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</si>
  <si>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</si>
  <si>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</si>
  <si>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</si>
  <si>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</si>
  <si>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</si>
  <si>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</si>
  <si>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</si>
  <si>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</si>
  <si>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</si>
  <si>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</si>
  <si>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</si>
  <si>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</si>
  <si>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</si>
  <si>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</si>
  <si>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</si>
  <si>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</si>
  <si>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</si>
  <si>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</si>
  <si>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</si>
  <si>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</si>
  <si>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</si>
  <si>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</si>
  <si>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</si>
  <si>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</si>
  <si>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</si>
  <si>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</si>
  <si>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</si>
  <si>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</si>
  <si>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</si>
  <si>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</si>
  <si>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</si>
  <si>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</si>
  <si>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</si>
  <si>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</si>
  <si>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</si>
  <si>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</si>
  <si>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</si>
  <si>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</si>
  <si>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</si>
  <si>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</si>
  <si>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</si>
  <si>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</si>
  <si>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</si>
  <si>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</si>
  <si>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</si>
  <si>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</si>
  <si>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</si>
  <si>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</si>
  <si>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</si>
  <si>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</si>
  <si>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</si>
  <si>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</si>
  <si>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</si>
  <si>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</si>
  <si>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</si>
  <si>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</si>
  <si>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</si>
  <si>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</si>
  <si>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</si>
  <si>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</si>
  <si>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</si>
  <si>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</si>
  <si>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</si>
  <si>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</si>
  <si>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</si>
  <si>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</si>
  <si>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</si>
  <si>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</si>
  <si>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</si>
  <si>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</si>
  <si>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</si>
  <si>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</si>
  <si>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</si>
  <si>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</si>
  <si>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</si>
  <si>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</si>
  <si>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</si>
  <si>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</si>
  <si>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</si>
  <si>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</si>
  <si>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</si>
  <si>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</si>
  <si>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</si>
  <si>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</si>
  <si>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</si>
  <si>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</si>
  <si>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</si>
  <si>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</si>
  <si>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</si>
  <si>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</si>
  <si>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</si>
  <si>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</si>
  <si>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</si>
  <si>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</si>
  <si>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</si>
  <si>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</si>
  <si>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</si>
  <si>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</si>
  <si>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</si>
  <si>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</si>
  <si>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</si>
  <si>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</si>
  <si>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</si>
  <si>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</si>
  <si>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</si>
  <si>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</si>
  <si>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</si>
  <si>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</si>
  <si>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</si>
  <si>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</si>
  <si>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</si>
  <si>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</si>
  <si>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</si>
  <si>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</si>
  <si>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</si>
  <si>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</si>
  <si>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</si>
  <si>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</si>
  <si>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</si>
  <si>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</si>
  <si>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</si>
  <si>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</si>
  <si>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</si>
  <si>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</si>
  <si>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</si>
  <si>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</si>
  <si>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</si>
  <si>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</si>
  <si>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</si>
  <si>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</si>
  <si>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</si>
  <si>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</si>
  <si>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</si>
  <si>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</si>
  <si>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</si>
  <si>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</si>
  <si>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</si>
  <si>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</si>
  <si>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</si>
  <si>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</si>
  <si>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</si>
  <si>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</si>
  <si>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</si>
  <si>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</si>
  <si>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</si>
  <si>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</si>
  <si>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</si>
  <si>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</si>
  <si>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</si>
  <si>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</si>
  <si>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</si>
  <si>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</si>
  <si>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</si>
  <si>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</si>
  <si>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</si>
  <si>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</si>
  <si>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</si>
  <si>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</si>
  <si>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</si>
  <si>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</si>
  <si>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</si>
  <si>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</si>
  <si>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</si>
  <si>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</si>
  <si>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</si>
  <si>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</si>
  <si>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</si>
  <si>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</si>
  <si>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</si>
  <si>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</si>
  <si>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</si>
  <si>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</si>
  <si>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</si>
  <si>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</si>
  <si>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</si>
  <si>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</si>
  <si>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</si>
  <si>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</si>
  <si>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</si>
  <si>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</si>
  <si>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</si>
  <si>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</si>
  <si>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</si>
  <si>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</si>
  <si>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</si>
  <si>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</si>
  <si>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</si>
  <si>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</si>
  <si>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</si>
  <si>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</si>
  <si>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</si>
  <si>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</si>
  <si>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</si>
  <si>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</si>
  <si>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</si>
  <si>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</si>
  <si>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</si>
  <si>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</si>
  <si>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</si>
  <si>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</si>
  <si>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</si>
  <si>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</si>
  <si>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</si>
  <si>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</si>
  <si>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</si>
  <si>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</si>
  <si>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</si>
  <si>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</si>
  <si>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</si>
  <si>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</si>
  <si>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</si>
  <si>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</si>
  <si>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</si>
  <si>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</si>
  <si>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</si>
  <si>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</si>
  <si>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</si>
  <si>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</si>
  <si>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</si>
  <si>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</si>
  <si>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</si>
  <si>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</si>
  <si>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</si>
  <si>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</si>
  <si>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</si>
  <si>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</si>
  <si>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</si>
  <si>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</si>
  <si>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</si>
  <si>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</si>
  <si>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</si>
  <si>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046</t>
    <phoneticPr fontId="2"/>
  </si>
  <si>
    <t>256</t>
    <phoneticPr fontId="2"/>
  </si>
  <si>
    <t>253</t>
    <phoneticPr fontId="2"/>
  </si>
  <si>
    <t>3357</t>
    <phoneticPr fontId="2"/>
  </si>
  <si>
    <t>252</t>
    <phoneticPr fontId="2"/>
  </si>
  <si>
    <t>0003</t>
    <phoneticPr fontId="2"/>
  </si>
  <si>
    <t>座間市ひばりが丘５－５７－１</t>
    <rPh sb="0" eb="3">
      <t>ザマシ</t>
    </rPh>
    <rPh sb="7" eb="8">
      <t>オカ</t>
    </rPh>
    <phoneticPr fontId="2"/>
  </si>
  <si>
    <t>0642</t>
    <phoneticPr fontId="2"/>
  </si>
  <si>
    <t>斎藤</t>
    <rPh sb="0" eb="2">
      <t>サイトウ</t>
    </rPh>
    <phoneticPr fontId="2"/>
  </si>
  <si>
    <t>明日美</t>
    <rPh sb="0" eb="2">
      <t>アス</t>
    </rPh>
    <rPh sb="2" eb="3">
      <t>ミ</t>
    </rPh>
    <phoneticPr fontId="2"/>
  </si>
  <si>
    <t>さいとう</t>
    <phoneticPr fontId="2"/>
  </si>
  <si>
    <t>あすみ</t>
    <phoneticPr fontId="2"/>
  </si>
  <si>
    <t>古野</t>
    <rPh sb="0" eb="2">
      <t>フルノ</t>
    </rPh>
    <phoneticPr fontId="2"/>
  </si>
  <si>
    <t>ふるの</t>
    <phoneticPr fontId="2"/>
  </si>
  <si>
    <t>ひろかず</t>
    <phoneticPr fontId="2"/>
  </si>
  <si>
    <t>宏和</t>
    <rPh sb="0" eb="1">
      <t>ヒロ</t>
    </rPh>
    <rPh sb="1" eb="2">
      <t>カズ</t>
    </rPh>
    <phoneticPr fontId="2"/>
  </si>
  <si>
    <t>坂下</t>
    <rPh sb="0" eb="1">
      <t>サカ</t>
    </rPh>
    <rPh sb="1" eb="2">
      <t>シタ</t>
    </rPh>
    <phoneticPr fontId="2"/>
  </si>
  <si>
    <t>苺奈</t>
    <rPh sb="0" eb="1">
      <t>イチゴ</t>
    </rPh>
    <rPh sb="1" eb="2">
      <t>ナ</t>
    </rPh>
    <phoneticPr fontId="2"/>
  </si>
  <si>
    <t>さかした</t>
    <phoneticPr fontId="2"/>
  </si>
  <si>
    <t>まいな</t>
    <phoneticPr fontId="2"/>
  </si>
  <si>
    <t>金谷</t>
    <rPh sb="0" eb="2">
      <t>カネヤ</t>
    </rPh>
    <phoneticPr fontId="2"/>
  </si>
  <si>
    <t>鈴菜</t>
    <rPh sb="0" eb="2">
      <t>リンナ</t>
    </rPh>
    <phoneticPr fontId="2"/>
  </si>
  <si>
    <t>かねや</t>
    <phoneticPr fontId="2"/>
  </si>
  <si>
    <t>りんな</t>
    <phoneticPr fontId="2"/>
  </si>
  <si>
    <t>おおと</t>
    <phoneticPr fontId="2"/>
  </si>
  <si>
    <t>のぞみ</t>
    <phoneticPr fontId="2"/>
  </si>
  <si>
    <t>おおた</t>
    <phoneticPr fontId="2"/>
  </si>
  <si>
    <t>れい</t>
    <phoneticPr fontId="2"/>
  </si>
  <si>
    <t>うすだ</t>
    <phoneticPr fontId="2"/>
  </si>
  <si>
    <t>えま</t>
    <phoneticPr fontId="2"/>
  </si>
  <si>
    <t>おばら</t>
    <phoneticPr fontId="2"/>
  </si>
  <si>
    <t>かの</t>
    <phoneticPr fontId="2"/>
  </si>
  <si>
    <t>うしおだ</t>
    <phoneticPr fontId="2"/>
  </si>
  <si>
    <t>うな</t>
    <phoneticPr fontId="2"/>
  </si>
  <si>
    <t>たなか</t>
    <phoneticPr fontId="2"/>
  </si>
  <si>
    <t>ここ</t>
    <phoneticPr fontId="2"/>
  </si>
  <si>
    <t>まつもと</t>
    <phoneticPr fontId="2"/>
  </si>
  <si>
    <t>かな</t>
    <phoneticPr fontId="2"/>
  </si>
  <si>
    <t>みた</t>
    <phoneticPr fontId="2"/>
  </si>
  <si>
    <t>ここみ</t>
    <phoneticPr fontId="2"/>
  </si>
  <si>
    <t>しおな</t>
    <phoneticPr fontId="2"/>
  </si>
  <si>
    <t>かわの</t>
    <phoneticPr fontId="2"/>
  </si>
  <si>
    <t>しずか</t>
    <phoneticPr fontId="2"/>
  </si>
  <si>
    <t>おかじま</t>
    <phoneticPr fontId="2"/>
  </si>
  <si>
    <t>みさき</t>
    <phoneticPr fontId="2"/>
  </si>
  <si>
    <t>大戸</t>
    <rPh sb="0" eb="2">
      <t>オオト</t>
    </rPh>
    <phoneticPr fontId="2"/>
  </si>
  <si>
    <t>太田</t>
    <rPh sb="0" eb="2">
      <t>オオタ</t>
    </rPh>
    <phoneticPr fontId="2"/>
  </si>
  <si>
    <t>麗衣</t>
    <rPh sb="0" eb="1">
      <t>ウルワ</t>
    </rPh>
    <rPh sb="1" eb="2">
      <t>イ</t>
    </rPh>
    <phoneticPr fontId="2"/>
  </si>
  <si>
    <t>碓田</t>
    <rPh sb="0" eb="2">
      <t>ウスダ</t>
    </rPh>
    <phoneticPr fontId="2"/>
  </si>
  <si>
    <t>絵麻</t>
    <rPh sb="0" eb="1">
      <t>エ</t>
    </rPh>
    <rPh sb="1" eb="2">
      <t>マ</t>
    </rPh>
    <phoneticPr fontId="2"/>
  </si>
  <si>
    <t>田中</t>
    <rPh sb="0" eb="2">
      <t>タナカ</t>
    </rPh>
    <phoneticPr fontId="2"/>
  </si>
  <si>
    <t>咲心</t>
    <rPh sb="0" eb="1">
      <t>サ</t>
    </rPh>
    <rPh sb="1" eb="2">
      <t>ココロ</t>
    </rPh>
    <phoneticPr fontId="2"/>
  </si>
  <si>
    <t>小原</t>
    <rPh sb="0" eb="2">
      <t>オハラ</t>
    </rPh>
    <phoneticPr fontId="2"/>
  </si>
  <si>
    <t>花音</t>
    <rPh sb="0" eb="1">
      <t>ハナ</t>
    </rPh>
    <rPh sb="1" eb="2">
      <t>オト</t>
    </rPh>
    <phoneticPr fontId="2"/>
  </si>
  <si>
    <t>潮田</t>
    <rPh sb="0" eb="2">
      <t>ウシオダ</t>
    </rPh>
    <phoneticPr fontId="2"/>
  </si>
  <si>
    <t>羽花</t>
    <rPh sb="0" eb="1">
      <t>ハネ</t>
    </rPh>
    <rPh sb="1" eb="2">
      <t>ハナ</t>
    </rPh>
    <phoneticPr fontId="2"/>
  </si>
  <si>
    <t>松本</t>
    <rPh sb="0" eb="2">
      <t>マツモト</t>
    </rPh>
    <phoneticPr fontId="2"/>
  </si>
  <si>
    <t>佳奈</t>
    <rPh sb="0" eb="2">
      <t>カナ</t>
    </rPh>
    <phoneticPr fontId="2"/>
  </si>
  <si>
    <t>三田</t>
    <rPh sb="0" eb="2">
      <t>ミタ</t>
    </rPh>
    <phoneticPr fontId="2"/>
  </si>
  <si>
    <t>心美</t>
    <rPh sb="0" eb="1">
      <t>ココロ</t>
    </rPh>
    <rPh sb="1" eb="2">
      <t>ミ</t>
    </rPh>
    <phoneticPr fontId="2"/>
  </si>
  <si>
    <t>栞奈</t>
    <rPh sb="0" eb="1">
      <t>シオリ</t>
    </rPh>
    <rPh sb="1" eb="2">
      <t>ナ</t>
    </rPh>
    <phoneticPr fontId="2"/>
  </si>
  <si>
    <t>河野</t>
    <rPh sb="0" eb="1">
      <t>カワ</t>
    </rPh>
    <rPh sb="1" eb="2">
      <t>ノ</t>
    </rPh>
    <phoneticPr fontId="2"/>
  </si>
  <si>
    <t>静香</t>
    <rPh sb="0" eb="2">
      <t>シズカ</t>
    </rPh>
    <phoneticPr fontId="2"/>
  </si>
  <si>
    <t>岡島</t>
    <rPh sb="0" eb="2">
      <t>オカジマ</t>
    </rPh>
    <phoneticPr fontId="2"/>
  </si>
  <si>
    <t>美岬</t>
    <rPh sb="0" eb="1">
      <t>ミ</t>
    </rPh>
    <rPh sb="1" eb="2">
      <t>ミサキ</t>
    </rPh>
    <phoneticPr fontId="2"/>
  </si>
  <si>
    <t>大沢　奈緒美</t>
    <rPh sb="0" eb="2">
      <t>オオサワ</t>
    </rPh>
    <rPh sb="3" eb="4">
      <t>ナ</t>
    </rPh>
    <rPh sb="4" eb="5">
      <t>オ</t>
    </rPh>
    <rPh sb="5" eb="6">
      <t>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</si>
</sst>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AQ27" zoomScaleNormal="100" zoomScaleSheetLayoutView="100" workbookViewId="0">
      <selection activeCell="BA42" sqref="BA42"/>
    </sheetView>
  </sheetViews>
  <sheetFormatPr defaultColWidth="38.33203125" defaultRowHeight="14.4" x14ac:dyDescent="0.2"/>
  <cols>
    <col min="1" max="1" width="7.44140625" style="22" hidden="1" customWidth="1"/>
    <col min="2" max="2" width="6.2187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09375" style="10" hidden="1" customWidth="1"/>
    <col min="7" max="7" width="7.44140625" style="22" customWidth="1"/>
    <col min="8" max="8" width="6.2187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09375" style="10" hidden="1" customWidth="1"/>
    <col min="13" max="13" width="7.44140625" style="22" customWidth="1"/>
    <col min="14" max="14" width="6.2187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09375" style="10" hidden="1" customWidth="1"/>
    <col min="19" max="19" width="7.44140625" style="10" customWidth="1"/>
    <col min="20" max="20" width="6.2187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09375" style="10" hidden="1" customWidth="1"/>
    <col min="25" max="25" width="7.44140625" style="10" customWidth="1"/>
    <col min="26" max="26" width="6.2187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09375" style="10" hidden="1" customWidth="1"/>
    <col min="31" max="31" width="7.44140625" style="10" customWidth="1"/>
    <col min="32" max="32" width="6.2187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09375" style="10" hidden="1" customWidth="1"/>
    <col min="37" max="37" width="7.44140625" style="10" customWidth="1"/>
    <col min="38" max="38" width="6.2187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09375" style="10" hidden="1" customWidth="1"/>
    <col min="43" max="43" width="7.44140625" style="10" customWidth="1"/>
    <col min="44" max="44" width="6.2187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09375" style="10" hidden="1" customWidth="1"/>
    <col min="49" max="49" width="7.44140625" style="10" customWidth="1"/>
    <col min="50" max="50" width="6.2187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09375" style="10" hidden="1" customWidth="1"/>
    <col min="55" max="55" width="7.44140625" style="10" customWidth="1"/>
    <col min="56" max="56" width="6.2187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09375" style="10" hidden="1" customWidth="1"/>
    <col min="61" max="61" width="7.44140625" style="10" customWidth="1"/>
    <col min="62" max="62" width="24.21875" style="10" customWidth="1"/>
    <col min="63" max="63" width="8.44140625" style="10" bestFit="1" customWidth="1"/>
    <col min="64" max="64" width="2.33203125" style="10" customWidth="1"/>
    <col min="65" max="65" width="10.33203125" style="10" customWidth="1"/>
    <col min="66" max="66" width="41.88671875" style="10" bestFit="1" customWidth="1"/>
    <col min="67" max="67" width="4.109375" style="10" customWidth="1"/>
    <col min="68" max="68" width="10.33203125" style="10" bestFit="1" customWidth="1"/>
    <col min="69" max="69" width="24.21875" style="10" customWidth="1"/>
    <col min="70" max="70" width="8.44140625" style="10" bestFit="1" customWidth="1"/>
    <col min="71" max="71" width="2.33203125" style="10" customWidth="1"/>
    <col min="72" max="72" width="10.33203125" style="10" customWidth="1"/>
    <col min="73" max="73" width="41.88671875" style="10" bestFit="1" customWidth="1"/>
    <col min="74" max="74" width="4.109375" style="10" customWidth="1"/>
    <col min="75" max="75" width="10.33203125" style="10" bestFit="1" customWidth="1"/>
    <col min="76" max="76" width="24.21875" style="10" customWidth="1"/>
    <col min="77" max="77" width="8.44140625" style="10" bestFit="1" customWidth="1"/>
    <col min="78" max="78" width="2.33203125" style="10" customWidth="1"/>
    <col min="79" max="79" width="10.33203125" style="10" customWidth="1"/>
    <col min="80" max="80" width="41.88671875" style="10" bestFit="1" customWidth="1"/>
    <col min="81" max="81" width="4.109375" style="10" customWidth="1"/>
    <col min="82" max="82" width="10.33203125" style="10" bestFit="1" customWidth="1"/>
    <col min="83" max="16384" width="38.33203125" style="10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2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2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2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2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2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2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2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2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2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2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2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2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2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2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2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2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2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2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2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2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2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2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2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2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2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2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2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2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2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2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2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2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2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2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2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2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2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2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2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2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2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2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2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2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2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2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2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2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2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2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2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2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2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2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2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2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2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2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2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2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2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2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2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2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2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2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2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2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2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2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2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2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2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2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2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2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2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2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2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2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2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2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2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2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2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2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2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2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2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2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2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2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2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2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2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2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2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2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2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2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2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2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2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2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2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2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2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2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2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2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2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2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2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2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2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2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2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2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2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2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2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2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2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2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2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2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2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2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2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2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2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2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2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2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2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2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2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2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2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2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2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2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2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2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2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2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2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2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2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2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2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2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2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2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2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2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2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2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2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2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2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2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2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2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2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2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2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2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2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2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2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2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2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2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2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2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2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2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2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2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2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2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2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2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2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2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2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2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2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2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2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2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2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2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2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2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2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2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2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2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2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2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2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2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2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2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2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2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2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2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2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2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2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2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2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2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2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2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2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2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2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2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2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2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2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2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2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2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2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2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2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2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2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2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2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2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2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2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2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2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2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2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2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2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2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2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2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2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2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2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2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2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2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2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2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2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2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2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2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2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2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2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2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2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2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2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2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2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2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2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2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2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2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2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2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2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2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2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2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2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2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2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2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2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2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2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2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2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2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2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2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2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2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2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2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2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2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2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2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2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2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2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2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2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2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2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2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2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2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2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2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2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2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2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2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2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2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2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2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2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2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2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2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2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2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2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2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2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2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2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2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2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2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2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2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2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2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2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2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2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2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2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2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2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2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2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2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2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2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2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2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2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2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2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2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2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2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2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2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2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2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2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2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2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2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2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2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2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2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2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2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2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2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2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2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2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2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2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2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2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2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2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2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2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2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2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2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2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2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2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2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2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2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2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2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2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2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2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2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2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2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2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2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2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2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2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2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2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2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2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2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2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2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2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2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2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2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2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2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2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2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2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2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2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2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2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2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2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2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2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2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2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2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2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2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2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2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2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2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2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2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2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2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2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2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2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2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2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2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2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2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2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2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2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2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2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2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2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2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2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2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2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2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2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2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2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2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2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2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2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2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2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2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2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2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2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2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2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2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2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2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2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topLeftCell="A4" zoomScale="85" zoomScaleNormal="100" zoomScaleSheetLayoutView="85" workbookViewId="0">
      <selection activeCell="B2" sqref="B2:H2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49.95" customHeight="1" thickBot="1" x14ac:dyDescent="0.25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05" customHeight="1" thickBot="1" x14ac:dyDescent="0.25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2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05" customHeight="1" x14ac:dyDescent="0.2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2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05" customHeight="1" thickBot="1" x14ac:dyDescent="0.25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05" customHeight="1" thickBot="1" x14ac:dyDescent="0.25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2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05" customHeight="1" x14ac:dyDescent="0.2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2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05" customHeight="1" thickBot="1" x14ac:dyDescent="0.25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2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2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5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2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2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5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2"/>
    <row r="19" spans="2:41" ht="18" customHeight="1" thickBot="1" x14ac:dyDescent="0.25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2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5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2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2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2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2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2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2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2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2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2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2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2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5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2"/>
    <row r="35" spans="1:43" ht="18" customHeight="1" thickBot="1" x14ac:dyDescent="0.25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95" customHeight="1" x14ac:dyDescent="0.2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95" customHeight="1" thickBot="1" x14ac:dyDescent="0.25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2"/>
    <row r="39" spans="1:43" ht="18" customHeight="1" x14ac:dyDescent="0.2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2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5" customHeight="1" x14ac:dyDescent="0.2"/>
    <row r="42" spans="1:43" ht="24" customHeight="1" x14ac:dyDescent="0.25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0.95" customHeight="1" x14ac:dyDescent="0.2"/>
    <row r="44" spans="1:43" ht="24" customHeight="1" x14ac:dyDescent="0.25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5.05" customHeight="1" x14ac:dyDescent="0.2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Normal="100" zoomScaleSheetLayoutView="100" workbookViewId="0">
      <selection activeCell="AL32" sqref="AL32:AM33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49.95" customHeight="1" thickBot="1" x14ac:dyDescent="0.25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05" customHeight="1" thickBot="1" x14ac:dyDescent="0.25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7130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県央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2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座間市立東中学校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05" customHeight="1" x14ac:dyDescent="0.2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696</v>
      </c>
      <c r="AH4" s="177"/>
      <c r="AI4" s="177"/>
      <c r="AJ4" s="177"/>
      <c r="AK4" s="4" t="s">
        <v>583</v>
      </c>
      <c r="AL4" s="177" t="s">
        <v>697</v>
      </c>
      <c r="AM4" s="177"/>
      <c r="AN4" s="177"/>
      <c r="AO4" s="178"/>
    </row>
    <row r="5" spans="1:41" ht="13.5" customHeight="1" x14ac:dyDescent="0.2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700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05" customHeight="1" thickBot="1" x14ac:dyDescent="0.25">
      <c r="A6" s="162"/>
      <c r="B6" s="144"/>
      <c r="C6" s="145"/>
      <c r="D6" s="145"/>
      <c r="E6" s="146"/>
      <c r="F6" s="155" t="s">
        <v>698</v>
      </c>
      <c r="G6" s="156"/>
      <c r="H6" s="24" t="s">
        <v>585</v>
      </c>
      <c r="I6" s="157" t="s">
        <v>699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695</v>
      </c>
      <c r="AH6" s="160"/>
      <c r="AI6" s="160"/>
      <c r="AJ6" s="160"/>
      <c r="AK6" s="25" t="s">
        <v>586</v>
      </c>
      <c r="AL6" s="160" t="s">
        <v>701</v>
      </c>
      <c r="AM6" s="160"/>
      <c r="AN6" s="160"/>
      <c r="AO6" s="161"/>
    </row>
    <row r="7" spans="1:41" s="2" customFormat="1" ht="25.05" customHeight="1" thickBot="1" x14ac:dyDescent="0.25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2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05" customHeight="1" x14ac:dyDescent="0.2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2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05" customHeight="1" thickBot="1" x14ac:dyDescent="0.25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2">
      <c r="B12" s="202" t="s">
        <v>682</v>
      </c>
      <c r="C12" s="203"/>
      <c r="D12" s="203"/>
      <c r="E12" s="204"/>
      <c r="F12" s="205" t="s">
        <v>704</v>
      </c>
      <c r="G12" s="206"/>
      <c r="H12" s="206"/>
      <c r="I12" s="206"/>
      <c r="J12" s="206"/>
      <c r="K12" s="206" t="s">
        <v>705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707</v>
      </c>
      <c r="AA12" s="206"/>
      <c r="AB12" s="206"/>
      <c r="AC12" s="206"/>
      <c r="AD12" s="206"/>
      <c r="AE12" s="206" t="s">
        <v>708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2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706</v>
      </c>
      <c r="AA13" s="215"/>
      <c r="AB13" s="215"/>
      <c r="AC13" s="215"/>
      <c r="AD13" s="216"/>
      <c r="AE13" s="215" t="s">
        <v>709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5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2">
      <c r="B15" s="202" t="s">
        <v>682</v>
      </c>
      <c r="C15" s="203"/>
      <c r="D15" s="203"/>
      <c r="E15" s="204"/>
      <c r="F15" s="205" t="s">
        <v>712</v>
      </c>
      <c r="G15" s="206"/>
      <c r="H15" s="206"/>
      <c r="I15" s="206"/>
      <c r="J15" s="206"/>
      <c r="K15" s="206" t="s">
        <v>713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716</v>
      </c>
      <c r="AA15" s="206"/>
      <c r="AB15" s="206"/>
      <c r="AC15" s="206"/>
      <c r="AD15" s="206"/>
      <c r="AE15" s="206" t="s">
        <v>717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2">
      <c r="B16" s="211" t="s">
        <v>683</v>
      </c>
      <c r="C16" s="212"/>
      <c r="D16" s="212"/>
      <c r="E16" s="212"/>
      <c r="F16" s="214" t="s">
        <v>710</v>
      </c>
      <c r="G16" s="215"/>
      <c r="H16" s="215"/>
      <c r="I16" s="215"/>
      <c r="J16" s="216"/>
      <c r="K16" s="215" t="s">
        <v>711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714</v>
      </c>
      <c r="AA16" s="215"/>
      <c r="AB16" s="215"/>
      <c r="AC16" s="215"/>
      <c r="AD16" s="216"/>
      <c r="AE16" s="215" t="s">
        <v>715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5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2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5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2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5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2">
      <c r="B22" s="116">
        <v>1</v>
      </c>
      <c r="C22" s="117"/>
      <c r="D22" s="118">
        <v>2</v>
      </c>
      <c r="E22" s="118"/>
      <c r="F22" s="120" t="s">
        <v>716</v>
      </c>
      <c r="G22" s="121"/>
      <c r="H22" s="121"/>
      <c r="I22" s="121"/>
      <c r="J22" s="121"/>
      <c r="K22" s="121" t="s">
        <v>717</v>
      </c>
      <c r="L22" s="121"/>
      <c r="M22" s="121"/>
      <c r="N22" s="121"/>
      <c r="O22" s="122"/>
      <c r="P22" s="118">
        <v>3</v>
      </c>
      <c r="Q22" s="118"/>
      <c r="R22" s="109">
        <v>164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726</v>
      </c>
      <c r="AA22" s="121"/>
      <c r="AB22" s="121"/>
      <c r="AC22" s="121"/>
      <c r="AD22" s="121"/>
      <c r="AE22" s="121" t="s">
        <v>727</v>
      </c>
      <c r="AF22" s="121"/>
      <c r="AG22" s="121"/>
      <c r="AH22" s="121"/>
      <c r="AI22" s="122"/>
      <c r="AJ22" s="118">
        <v>3</v>
      </c>
      <c r="AK22" s="118"/>
      <c r="AL22" s="109">
        <v>154</v>
      </c>
      <c r="AM22" s="110"/>
      <c r="AN22" s="261" t="s">
        <v>596</v>
      </c>
      <c r="AO22" s="262"/>
    </row>
    <row r="23" spans="2:41" ht="30" customHeight="1" x14ac:dyDescent="0.2">
      <c r="B23" s="99"/>
      <c r="C23" s="100"/>
      <c r="D23" s="119"/>
      <c r="E23" s="119"/>
      <c r="F23" s="113" t="s">
        <v>714</v>
      </c>
      <c r="G23" s="114"/>
      <c r="H23" s="114"/>
      <c r="I23" s="114"/>
      <c r="J23" s="114"/>
      <c r="K23" s="114" t="s">
        <v>715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748</v>
      </c>
      <c r="AA23" s="114"/>
      <c r="AB23" s="114"/>
      <c r="AC23" s="114"/>
      <c r="AD23" s="114"/>
      <c r="AE23" s="114" t="s">
        <v>749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2">
      <c r="B24" s="89">
        <v>2</v>
      </c>
      <c r="C24" s="90"/>
      <c r="D24" s="77">
        <v>1</v>
      </c>
      <c r="E24" s="77"/>
      <c r="F24" s="86" t="s">
        <v>718</v>
      </c>
      <c r="G24" s="87"/>
      <c r="H24" s="87"/>
      <c r="I24" s="87"/>
      <c r="J24" s="87"/>
      <c r="K24" s="87" t="s">
        <v>719</v>
      </c>
      <c r="L24" s="87"/>
      <c r="M24" s="87"/>
      <c r="N24" s="87"/>
      <c r="O24" s="88"/>
      <c r="P24" s="77">
        <v>3</v>
      </c>
      <c r="Q24" s="77"/>
      <c r="R24" s="93">
        <v>165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730</v>
      </c>
      <c r="AA24" s="87"/>
      <c r="AB24" s="87"/>
      <c r="AC24" s="87"/>
      <c r="AD24" s="87"/>
      <c r="AE24" s="87" t="s">
        <v>731</v>
      </c>
      <c r="AF24" s="87"/>
      <c r="AG24" s="87"/>
      <c r="AH24" s="87"/>
      <c r="AI24" s="88"/>
      <c r="AJ24" s="77">
        <v>2</v>
      </c>
      <c r="AK24" s="77"/>
      <c r="AL24" s="93">
        <v>153</v>
      </c>
      <c r="AM24" s="94"/>
      <c r="AN24" s="259" t="s">
        <v>544</v>
      </c>
      <c r="AO24" s="260"/>
    </row>
    <row r="25" spans="2:41" ht="30" customHeight="1" x14ac:dyDescent="0.2">
      <c r="B25" s="107"/>
      <c r="C25" s="108"/>
      <c r="D25" s="101"/>
      <c r="E25" s="101"/>
      <c r="F25" s="104" t="s">
        <v>739</v>
      </c>
      <c r="G25" s="105"/>
      <c r="H25" s="105"/>
      <c r="I25" s="105"/>
      <c r="J25" s="105"/>
      <c r="K25" s="105" t="s">
        <v>719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750</v>
      </c>
      <c r="AA25" s="105"/>
      <c r="AB25" s="105"/>
      <c r="AC25" s="105"/>
      <c r="AD25" s="105"/>
      <c r="AE25" s="105" t="s">
        <v>751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2">
      <c r="B26" s="99">
        <v>3</v>
      </c>
      <c r="C26" s="100"/>
      <c r="D26" s="77">
        <v>3</v>
      </c>
      <c r="E26" s="77"/>
      <c r="F26" s="86" t="s">
        <v>720</v>
      </c>
      <c r="G26" s="87"/>
      <c r="H26" s="87"/>
      <c r="I26" s="87"/>
      <c r="J26" s="87"/>
      <c r="K26" s="87" t="s">
        <v>721</v>
      </c>
      <c r="L26" s="87"/>
      <c r="M26" s="87"/>
      <c r="N26" s="87"/>
      <c r="O26" s="88"/>
      <c r="P26" s="77">
        <v>3</v>
      </c>
      <c r="Q26" s="77"/>
      <c r="R26" s="93">
        <v>162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732</v>
      </c>
      <c r="AA26" s="87"/>
      <c r="AB26" s="87"/>
      <c r="AC26" s="87"/>
      <c r="AD26" s="87"/>
      <c r="AE26" s="87" t="s">
        <v>733</v>
      </c>
      <c r="AF26" s="87"/>
      <c r="AG26" s="87"/>
      <c r="AH26" s="87"/>
      <c r="AI26" s="88"/>
      <c r="AJ26" s="77">
        <v>2</v>
      </c>
      <c r="AK26" s="77"/>
      <c r="AL26" s="93">
        <v>160</v>
      </c>
      <c r="AM26" s="94"/>
      <c r="AN26" s="259" t="s">
        <v>544</v>
      </c>
      <c r="AO26" s="260"/>
    </row>
    <row r="27" spans="2:41" ht="30" customHeight="1" x14ac:dyDescent="0.2">
      <c r="B27" s="99"/>
      <c r="C27" s="100"/>
      <c r="D27" s="101"/>
      <c r="E27" s="101"/>
      <c r="F27" s="104" t="s">
        <v>740</v>
      </c>
      <c r="G27" s="105"/>
      <c r="H27" s="105"/>
      <c r="I27" s="105"/>
      <c r="J27" s="105"/>
      <c r="K27" s="105" t="s">
        <v>741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752</v>
      </c>
      <c r="AA27" s="105"/>
      <c r="AB27" s="105"/>
      <c r="AC27" s="105"/>
      <c r="AD27" s="105"/>
      <c r="AE27" s="105" t="s">
        <v>753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2">
      <c r="B28" s="89">
        <v>4</v>
      </c>
      <c r="C28" s="90"/>
      <c r="D28" s="77">
        <v>4</v>
      </c>
      <c r="E28" s="77"/>
      <c r="F28" s="86" t="s">
        <v>722</v>
      </c>
      <c r="G28" s="87"/>
      <c r="H28" s="87"/>
      <c r="I28" s="87"/>
      <c r="J28" s="87"/>
      <c r="K28" s="87" t="s">
        <v>723</v>
      </c>
      <c r="L28" s="87"/>
      <c r="M28" s="87"/>
      <c r="N28" s="87"/>
      <c r="O28" s="88"/>
      <c r="P28" s="77">
        <v>3</v>
      </c>
      <c r="Q28" s="77"/>
      <c r="R28" s="93">
        <v>162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716</v>
      </c>
      <c r="AA28" s="87"/>
      <c r="AB28" s="87"/>
      <c r="AC28" s="87"/>
      <c r="AD28" s="87"/>
      <c r="AE28" s="87" t="s">
        <v>734</v>
      </c>
      <c r="AF28" s="87"/>
      <c r="AG28" s="87"/>
      <c r="AH28" s="87"/>
      <c r="AI28" s="88"/>
      <c r="AJ28" s="77">
        <v>2</v>
      </c>
      <c r="AK28" s="77"/>
      <c r="AL28" s="93">
        <v>163</v>
      </c>
      <c r="AM28" s="94"/>
      <c r="AN28" s="259" t="s">
        <v>544</v>
      </c>
      <c r="AO28" s="260"/>
    </row>
    <row r="29" spans="2:41" ht="30" customHeight="1" x14ac:dyDescent="0.2">
      <c r="B29" s="107"/>
      <c r="C29" s="108"/>
      <c r="D29" s="101"/>
      <c r="E29" s="101"/>
      <c r="F29" s="104" t="s">
        <v>742</v>
      </c>
      <c r="G29" s="105"/>
      <c r="H29" s="105"/>
      <c r="I29" s="105"/>
      <c r="J29" s="105"/>
      <c r="K29" s="105" t="s">
        <v>743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714</v>
      </c>
      <c r="AA29" s="105"/>
      <c r="AB29" s="105"/>
      <c r="AC29" s="105"/>
      <c r="AD29" s="105"/>
      <c r="AE29" s="105" t="s">
        <v>754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2">
      <c r="B30" s="99">
        <v>5</v>
      </c>
      <c r="C30" s="100"/>
      <c r="D30" s="77">
        <v>5</v>
      </c>
      <c r="E30" s="77"/>
      <c r="F30" s="86" t="s">
        <v>728</v>
      </c>
      <c r="G30" s="87"/>
      <c r="H30" s="87"/>
      <c r="I30" s="87"/>
      <c r="J30" s="87"/>
      <c r="K30" s="87" t="s">
        <v>729</v>
      </c>
      <c r="L30" s="87"/>
      <c r="M30" s="87"/>
      <c r="N30" s="87"/>
      <c r="O30" s="88"/>
      <c r="P30" s="77">
        <v>3</v>
      </c>
      <c r="Q30" s="77"/>
      <c r="R30" s="93">
        <v>158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735</v>
      </c>
      <c r="AA30" s="87"/>
      <c r="AB30" s="87"/>
      <c r="AC30" s="87"/>
      <c r="AD30" s="87"/>
      <c r="AE30" s="87" t="s">
        <v>736</v>
      </c>
      <c r="AF30" s="87"/>
      <c r="AG30" s="87"/>
      <c r="AH30" s="87"/>
      <c r="AI30" s="88"/>
      <c r="AJ30" s="77">
        <v>2</v>
      </c>
      <c r="AK30" s="77"/>
      <c r="AL30" s="93">
        <v>162</v>
      </c>
      <c r="AM30" s="94"/>
      <c r="AN30" s="259" t="s">
        <v>544</v>
      </c>
      <c r="AO30" s="260"/>
    </row>
    <row r="31" spans="2:41" ht="30" customHeight="1" x14ac:dyDescent="0.2">
      <c r="B31" s="99"/>
      <c r="C31" s="100"/>
      <c r="D31" s="101"/>
      <c r="E31" s="101"/>
      <c r="F31" s="104" t="s">
        <v>744</v>
      </c>
      <c r="G31" s="105"/>
      <c r="H31" s="105"/>
      <c r="I31" s="105"/>
      <c r="J31" s="105"/>
      <c r="K31" s="105" t="s">
        <v>745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755</v>
      </c>
      <c r="AA31" s="105"/>
      <c r="AB31" s="105"/>
      <c r="AC31" s="105"/>
      <c r="AD31" s="105"/>
      <c r="AE31" s="105" t="s">
        <v>756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2">
      <c r="B32" s="89">
        <v>6</v>
      </c>
      <c r="C32" s="90"/>
      <c r="D32" s="77">
        <v>6</v>
      </c>
      <c r="E32" s="77"/>
      <c r="F32" s="86" t="s">
        <v>724</v>
      </c>
      <c r="G32" s="87"/>
      <c r="H32" s="87"/>
      <c r="I32" s="87"/>
      <c r="J32" s="87"/>
      <c r="K32" s="87" t="s">
        <v>725</v>
      </c>
      <c r="L32" s="87"/>
      <c r="M32" s="87"/>
      <c r="N32" s="87"/>
      <c r="O32" s="88"/>
      <c r="P32" s="77">
        <v>3</v>
      </c>
      <c r="Q32" s="77"/>
      <c r="R32" s="93">
        <v>151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737</v>
      </c>
      <c r="AA32" s="87"/>
      <c r="AB32" s="87"/>
      <c r="AC32" s="87"/>
      <c r="AD32" s="87"/>
      <c r="AE32" s="87" t="s">
        <v>738</v>
      </c>
      <c r="AF32" s="87"/>
      <c r="AG32" s="87"/>
      <c r="AH32" s="87"/>
      <c r="AI32" s="88"/>
      <c r="AJ32" s="77">
        <v>1</v>
      </c>
      <c r="AK32" s="77"/>
      <c r="AL32" s="93">
        <v>170</v>
      </c>
      <c r="AM32" s="94"/>
      <c r="AN32" s="259" t="s">
        <v>544</v>
      </c>
      <c r="AO32" s="260"/>
    </row>
    <row r="33" spans="1:43" ht="30" customHeight="1" thickBot="1" x14ac:dyDescent="0.25">
      <c r="B33" s="91"/>
      <c r="C33" s="92"/>
      <c r="D33" s="78"/>
      <c r="E33" s="78"/>
      <c r="F33" s="79" t="s">
        <v>746</v>
      </c>
      <c r="G33" s="80"/>
      <c r="H33" s="80"/>
      <c r="I33" s="80"/>
      <c r="J33" s="80"/>
      <c r="K33" s="80" t="s">
        <v>747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757</v>
      </c>
      <c r="AA33" s="80"/>
      <c r="AB33" s="80"/>
      <c r="AC33" s="80"/>
      <c r="AD33" s="80"/>
      <c r="AE33" s="80" t="s">
        <v>758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2"/>
    <row r="35" spans="1:43" ht="18" customHeight="1" thickBot="1" x14ac:dyDescent="0.25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95" customHeight="1" x14ac:dyDescent="0.2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95" customHeight="1" thickBot="1" x14ac:dyDescent="0.25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2"/>
    <row r="39" spans="1:43" ht="18" customHeight="1" x14ac:dyDescent="0.2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2">
      <c r="B40" s="236">
        <v>2022</v>
      </c>
      <c r="C40" s="236"/>
      <c r="D40" s="236"/>
      <c r="E40" s="236"/>
      <c r="F40" s="237" t="s">
        <v>685</v>
      </c>
      <c r="G40" s="237"/>
      <c r="H40" s="236">
        <v>4</v>
      </c>
      <c r="I40" s="236"/>
      <c r="J40" s="237" t="s">
        <v>686</v>
      </c>
      <c r="K40" s="237"/>
      <c r="L40" s="236">
        <v>27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5" customHeight="1" x14ac:dyDescent="0.2"/>
    <row r="42" spans="1:43" ht="24" customHeight="1" x14ac:dyDescent="0.25">
      <c r="A42" s="56" t="s">
        <v>688</v>
      </c>
      <c r="B42" s="232" t="str">
        <f t="shared" ref="B42" si="0">$F$3</f>
        <v>座間市立東中学校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759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0.95" customHeight="1" x14ac:dyDescent="0.2"/>
    <row r="44" spans="1:43" ht="24" customHeight="1" x14ac:dyDescent="0.25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5.05" customHeight="1" x14ac:dyDescent="0.2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1875" defaultRowHeight="13.2" x14ac:dyDescent="0.2"/>
  <cols>
    <col min="1" max="16384" width="2.21875" style="3"/>
  </cols>
  <sheetData>
    <row r="1" spans="1:40" ht="49.95" customHeight="1" thickBot="1" x14ac:dyDescent="0.25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5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7130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県央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2">
      <c r="A3" s="351" t="s">
        <v>2</v>
      </c>
      <c r="B3" s="352"/>
      <c r="C3" s="352"/>
      <c r="D3" s="353"/>
      <c r="E3" s="302" t="str">
        <f>CONCATENATE(入力!F3,"　　",入力!F8)</f>
        <v>座間市立東中学校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2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2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2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2">
      <c r="A7" s="338" t="s">
        <v>0</v>
      </c>
      <c r="B7" s="306"/>
      <c r="C7" s="306"/>
      <c r="D7" s="307"/>
      <c r="E7" s="328" t="str">
        <f>IF(入力!F12="","",入力!F12)</f>
        <v>さいとう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5">
      <c r="A8" s="337" t="s">
        <v>6</v>
      </c>
      <c r="B8" s="169"/>
      <c r="C8" s="169"/>
      <c r="D8" s="272"/>
      <c r="E8" s="354" t="str">
        <f>IF(入力!F13="","",入力!F13)</f>
        <v>斎藤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2">
      <c r="A9" s="338" t="s">
        <v>0</v>
      </c>
      <c r="B9" s="306"/>
      <c r="C9" s="306"/>
      <c r="D9" s="307"/>
      <c r="E9" s="331" t="str">
        <f>IF(入力!F15="","",入力!F15)</f>
        <v>さかした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5">
      <c r="A10" s="144" t="s">
        <v>8</v>
      </c>
      <c r="B10" s="145"/>
      <c r="C10" s="145"/>
      <c r="D10" s="146"/>
      <c r="E10" s="339" t="str">
        <f>IF(入力!F16="","",入力!F16)</f>
        <v>坂下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2"/>
    <row r="12" spans="1:40" ht="22.5" customHeight="1" thickBot="1" x14ac:dyDescent="0.25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2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5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2">
      <c r="A15" s="116">
        <v>1</v>
      </c>
      <c r="B15" s="117"/>
      <c r="C15" s="286">
        <f>IF(入力!D22="","",入力!D22)</f>
        <v>2</v>
      </c>
      <c r="D15" s="286"/>
      <c r="E15" s="282" t="str">
        <f>IF(入力!F22="","",入力!F22)</f>
        <v>かねや</v>
      </c>
      <c r="F15" s="283"/>
      <c r="G15" s="283"/>
      <c r="H15" s="283"/>
      <c r="I15" s="283"/>
      <c r="J15" s="283" t="str">
        <f>IF(入力!K22="","",入力!K22)</f>
        <v>りんな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164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うしおだ</v>
      </c>
      <c r="Z15" s="283"/>
      <c r="AA15" s="283"/>
      <c r="AB15" s="283"/>
      <c r="AC15" s="283"/>
      <c r="AD15" s="283" t="str">
        <f>IF(入力!AE22="","",入力!AE22)</f>
        <v>うな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154</v>
      </c>
      <c r="AL15" s="289"/>
      <c r="AM15" s="288" t="str">
        <f>IF(入力!AN22="","",入力!AN22)</f>
        <v>○</v>
      </c>
      <c r="AN15" s="290"/>
    </row>
    <row r="16" spans="1:40" ht="37.5" customHeight="1" x14ac:dyDescent="0.2">
      <c r="A16" s="99"/>
      <c r="B16" s="100"/>
      <c r="C16" s="287"/>
      <c r="D16" s="287"/>
      <c r="E16" s="299" t="str">
        <f>IF(入力!F23="","",入力!F23)</f>
        <v>金谷</v>
      </c>
      <c r="F16" s="297"/>
      <c r="G16" s="297"/>
      <c r="H16" s="297"/>
      <c r="I16" s="297"/>
      <c r="J16" s="297" t="str">
        <f>IF(入力!K23="","",入力!K23)</f>
        <v>鈴菜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潮田</v>
      </c>
      <c r="Z16" s="297"/>
      <c r="AA16" s="297"/>
      <c r="AB16" s="297"/>
      <c r="AC16" s="297"/>
      <c r="AD16" s="297" t="str">
        <f>IF(入力!AE23="","",入力!AE23)</f>
        <v>羽花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2">
      <c r="A17" s="89">
        <v>2</v>
      </c>
      <c r="B17" s="90"/>
      <c r="C17" s="280">
        <f>IF(入力!D24="","",入力!D24)</f>
        <v>1</v>
      </c>
      <c r="D17" s="280"/>
      <c r="E17" s="285" t="str">
        <f>IF(入力!F24="","",入力!F24)</f>
        <v>おおと</v>
      </c>
      <c r="F17" s="278"/>
      <c r="G17" s="278"/>
      <c r="H17" s="278"/>
      <c r="I17" s="278"/>
      <c r="J17" s="278" t="str">
        <f>IF(入力!K24="","",入力!K24)</f>
        <v>のぞみ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165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まつもと</v>
      </c>
      <c r="Z17" s="278"/>
      <c r="AA17" s="278"/>
      <c r="AB17" s="278"/>
      <c r="AC17" s="278"/>
      <c r="AD17" s="278" t="str">
        <f>IF(入力!AE24="","",入力!AE24)</f>
        <v>かな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153</v>
      </c>
      <c r="AL17" s="143"/>
      <c r="AM17" s="273" t="str">
        <f>IF(入力!AN24="","",入力!AN24)</f>
        <v>○</v>
      </c>
      <c r="AN17" s="274"/>
    </row>
    <row r="18" spans="1:40" ht="37.5" customHeight="1" x14ac:dyDescent="0.2">
      <c r="A18" s="107"/>
      <c r="B18" s="108"/>
      <c r="C18" s="281"/>
      <c r="D18" s="281"/>
      <c r="E18" s="269" t="str">
        <f>IF(入力!F25="","",入力!F25)</f>
        <v>大戸</v>
      </c>
      <c r="F18" s="270"/>
      <c r="G18" s="270"/>
      <c r="H18" s="270"/>
      <c r="I18" s="270"/>
      <c r="J18" s="270" t="str">
        <f>IF(入力!K25="","",入力!K25)</f>
        <v>のぞみ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松本</v>
      </c>
      <c r="Z18" s="270"/>
      <c r="AA18" s="270"/>
      <c r="AB18" s="270"/>
      <c r="AC18" s="270"/>
      <c r="AD18" s="270" t="str">
        <f>IF(入力!AE25="","",入力!AE25)</f>
        <v>佳奈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2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おおた</v>
      </c>
      <c r="F19" s="278"/>
      <c r="G19" s="278"/>
      <c r="H19" s="278"/>
      <c r="I19" s="278"/>
      <c r="J19" s="278" t="str">
        <f>IF(入力!K26="","",入力!K26)</f>
        <v>れい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162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みた</v>
      </c>
      <c r="Z19" s="278"/>
      <c r="AA19" s="278"/>
      <c r="AB19" s="278"/>
      <c r="AC19" s="278"/>
      <c r="AD19" s="278" t="str">
        <f>IF(入力!AE26="","",入力!AE26)</f>
        <v>ここみ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160</v>
      </c>
      <c r="AL19" s="143"/>
      <c r="AM19" s="273" t="str">
        <f>IF(入力!AN26="","",入力!AN26)</f>
        <v>○</v>
      </c>
      <c r="AN19" s="274"/>
    </row>
    <row r="20" spans="1:40" ht="37.5" customHeight="1" x14ac:dyDescent="0.2">
      <c r="A20" s="99"/>
      <c r="B20" s="100"/>
      <c r="C20" s="281"/>
      <c r="D20" s="281"/>
      <c r="E20" s="269" t="str">
        <f>IF(入力!F27="","",入力!F27)</f>
        <v>太田</v>
      </c>
      <c r="F20" s="270"/>
      <c r="G20" s="270"/>
      <c r="H20" s="270"/>
      <c r="I20" s="270"/>
      <c r="J20" s="270" t="str">
        <f>IF(入力!K27="","",入力!K27)</f>
        <v>麗衣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三田</v>
      </c>
      <c r="Z20" s="270"/>
      <c r="AA20" s="270"/>
      <c r="AB20" s="270"/>
      <c r="AC20" s="270"/>
      <c r="AD20" s="270" t="str">
        <f>IF(入力!AE27="","",入力!AE27)</f>
        <v>心美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2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うすだ</v>
      </c>
      <c r="F21" s="278"/>
      <c r="G21" s="278"/>
      <c r="H21" s="278"/>
      <c r="I21" s="278"/>
      <c r="J21" s="278" t="str">
        <f>IF(入力!K28="","",入力!K28)</f>
        <v>えま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162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かねや</v>
      </c>
      <c r="Z21" s="278"/>
      <c r="AA21" s="278"/>
      <c r="AB21" s="278"/>
      <c r="AC21" s="278"/>
      <c r="AD21" s="278" t="str">
        <f>IF(入力!AE28="","",入力!AE28)</f>
        <v>しおな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163</v>
      </c>
      <c r="AL21" s="143"/>
      <c r="AM21" s="273" t="str">
        <f>IF(入力!AN28="","",入力!AN28)</f>
        <v>○</v>
      </c>
      <c r="AN21" s="274"/>
    </row>
    <row r="22" spans="1:40" ht="37.5" customHeight="1" x14ac:dyDescent="0.2">
      <c r="A22" s="107"/>
      <c r="B22" s="108"/>
      <c r="C22" s="281"/>
      <c r="D22" s="281"/>
      <c r="E22" s="269" t="str">
        <f>IF(入力!F29="","",入力!F29)</f>
        <v>碓田</v>
      </c>
      <c r="F22" s="270"/>
      <c r="G22" s="270"/>
      <c r="H22" s="270"/>
      <c r="I22" s="270"/>
      <c r="J22" s="270" t="str">
        <f>IF(入力!K29="","",入力!K29)</f>
        <v>絵麻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金谷</v>
      </c>
      <c r="Z22" s="270"/>
      <c r="AA22" s="270"/>
      <c r="AB22" s="270"/>
      <c r="AC22" s="270"/>
      <c r="AD22" s="270" t="str">
        <f>IF(入力!AE29="","",入力!AE29)</f>
        <v>栞奈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2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たなか</v>
      </c>
      <c r="F23" s="278"/>
      <c r="G23" s="278"/>
      <c r="H23" s="278"/>
      <c r="I23" s="278"/>
      <c r="J23" s="278" t="str">
        <f>IF(入力!K30="","",入力!K30)</f>
        <v>ここ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158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かわの</v>
      </c>
      <c r="Z23" s="278"/>
      <c r="AA23" s="278"/>
      <c r="AB23" s="278"/>
      <c r="AC23" s="278"/>
      <c r="AD23" s="278" t="str">
        <f>IF(入力!AE30="","",入力!AE30)</f>
        <v>しずか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162</v>
      </c>
      <c r="AL23" s="143"/>
      <c r="AM23" s="273" t="str">
        <f>IF(入力!AN30="","",入力!AN30)</f>
        <v>○</v>
      </c>
      <c r="AN23" s="274"/>
    </row>
    <row r="24" spans="1:40" ht="37.5" customHeight="1" x14ac:dyDescent="0.2">
      <c r="A24" s="99"/>
      <c r="B24" s="100"/>
      <c r="C24" s="281"/>
      <c r="D24" s="281"/>
      <c r="E24" s="269" t="str">
        <f>IF(入力!F31="","",入力!F31)</f>
        <v>田中</v>
      </c>
      <c r="F24" s="270"/>
      <c r="G24" s="270"/>
      <c r="H24" s="270"/>
      <c r="I24" s="270"/>
      <c r="J24" s="270" t="str">
        <f>IF(入力!K31="","",入力!K31)</f>
        <v>咲心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河野</v>
      </c>
      <c r="Z24" s="270"/>
      <c r="AA24" s="270"/>
      <c r="AB24" s="270"/>
      <c r="AC24" s="270"/>
      <c r="AD24" s="270" t="str">
        <f>IF(入力!AE31="","",入力!AE31)</f>
        <v>静香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2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おばら</v>
      </c>
      <c r="F25" s="278"/>
      <c r="G25" s="278"/>
      <c r="H25" s="278"/>
      <c r="I25" s="278"/>
      <c r="J25" s="278" t="str">
        <f>IF(入力!K32="","",入力!K32)</f>
        <v>かの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151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おかじま</v>
      </c>
      <c r="Z25" s="278"/>
      <c r="AA25" s="278"/>
      <c r="AB25" s="278"/>
      <c r="AC25" s="278"/>
      <c r="AD25" s="278" t="str">
        <f>IF(入力!AE32="","",入力!AE32)</f>
        <v>みさき</v>
      </c>
      <c r="AE25" s="278"/>
      <c r="AF25" s="278"/>
      <c r="AG25" s="278"/>
      <c r="AH25" s="279"/>
      <c r="AI25" s="280">
        <f>IF(入力!AJ32="","",入力!AJ32)</f>
        <v>1</v>
      </c>
      <c r="AJ25" s="280"/>
      <c r="AK25" s="271">
        <f>IF(入力!AL32="","",入力!AL32)</f>
        <v>170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5">
      <c r="A26" s="91"/>
      <c r="B26" s="92"/>
      <c r="C26" s="294"/>
      <c r="D26" s="294"/>
      <c r="E26" s="311" t="str">
        <f>IF(入力!F33="","",入力!F33)</f>
        <v>小原</v>
      </c>
      <c r="F26" s="312"/>
      <c r="G26" s="312"/>
      <c r="H26" s="312"/>
      <c r="I26" s="312"/>
      <c r="J26" s="312" t="str">
        <f>IF(入力!K33="","",入力!K33)</f>
        <v>花音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岡島</v>
      </c>
      <c r="Z26" s="312"/>
      <c r="AA26" s="312"/>
      <c r="AB26" s="312"/>
      <c r="AC26" s="312"/>
      <c r="AD26" s="312" t="str">
        <f>IF(入力!AE33="","",入力!AE33)</f>
        <v>美岬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2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3.8" thickBot="1" x14ac:dyDescent="0.25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8" thickBot="1" x14ac:dyDescent="0.25">
      <c r="C3" s="26"/>
      <c r="D3" s="26"/>
      <c r="G3" s="30"/>
    </row>
    <row r="4" spans="1:41" x14ac:dyDescent="0.2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5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2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2">
      <c r="A7" s="31">
        <f>IF($A$8="","",IF($A$9="",A8,A8&amp;"・"&amp;A9))</f>
        <v>7130</v>
      </c>
      <c r="B7" s="31" t="str">
        <f t="shared" ref="B7:C7" si="0">IF($A$8="","",IF($A$9="",B8,B8&amp;"・"&amp;B9))</f>
        <v>座間市立東中学校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0003</v>
      </c>
      <c r="H7" s="31">
        <f t="shared" si="1"/>
        <v>0</v>
      </c>
      <c r="I7" s="31" t="str">
        <f t="shared" si="1"/>
        <v>座間市ひばりが丘５－５７－１</v>
      </c>
      <c r="J7" s="31">
        <f t="shared" si="1"/>
        <v>0</v>
      </c>
      <c r="K7" s="31" t="str">
        <f t="shared" si="1"/>
        <v>046</v>
      </c>
      <c r="L7" s="31" t="str">
        <f t="shared" si="1"/>
        <v>253</v>
      </c>
      <c r="M7" s="31" t="str">
        <f t="shared" si="1"/>
        <v>3357</v>
      </c>
      <c r="N7" s="31" t="str">
        <f t="shared" si="1"/>
        <v>046</v>
      </c>
      <c r="O7" s="31" t="str">
        <f t="shared" si="1"/>
        <v>256</v>
      </c>
      <c r="P7" s="31" t="str">
        <f t="shared" si="1"/>
        <v>0642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2">
      <c r="A8" s="31">
        <f>IF(入力!$S$2="","",入力!$S$2)</f>
        <v>7130</v>
      </c>
      <c r="B8" s="32" t="str">
        <f>IF(入力!$F$3="","",入力!$F$3)</f>
        <v>座間市立東中学校</v>
      </c>
      <c r="C8" s="32"/>
      <c r="D8" s="32" t="str">
        <f>IF(入力!$Z$2="","",入力!$Z$2)</f>
        <v>県央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0003</v>
      </c>
      <c r="H8" s="32"/>
      <c r="I8" s="32" t="str">
        <f>IF(入力!$L$5="","",入力!$L$5)</f>
        <v>座間市ひばりが丘５－５７－１</v>
      </c>
      <c r="J8" s="32"/>
      <c r="K8" s="42" t="str">
        <f>IF(入力!$AB$4="","",入力!$AB$4)</f>
        <v>046</v>
      </c>
      <c r="L8" s="42" t="str">
        <f>IF(入力!$AG$4="","",入力!$AG$4)</f>
        <v>253</v>
      </c>
      <c r="M8" s="42" t="str">
        <f>IF(入力!$AL$4="","",入力!$AL$4)</f>
        <v>3357</v>
      </c>
      <c r="N8" s="42" t="str">
        <f>IF(入力!$AB$6="","",入力!$AB$6)</f>
        <v>046</v>
      </c>
      <c r="O8" s="42" t="str">
        <f>IF(入力!$AG$6="","",入力!$AG$6)</f>
        <v>256</v>
      </c>
      <c r="P8" s="42" t="str">
        <f>IF(入力!$AL$6="","",入力!$AL$6)</f>
        <v>0642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2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3357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8" thickBot="1" x14ac:dyDescent="0.25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8" thickBot="1" x14ac:dyDescent="0.25"/>
    <row r="15" spans="1:41" x14ac:dyDescent="0.2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2">
      <c r="A16" s="31">
        <v>1</v>
      </c>
      <c r="B16" s="32" t="s">
        <v>650</v>
      </c>
      <c r="C16" s="32" t="str">
        <f>IF(入力!$F$13="","",入力!$F$13)</f>
        <v>斎藤</v>
      </c>
      <c r="D16" s="32" t="str">
        <f>IF(入力!$K$13="","",入力!$K$13)</f>
        <v>明日美</v>
      </c>
      <c r="E16" s="32" t="str">
        <f>IF(入力!$F$12="","",入力!$F$12)</f>
        <v>さいとう</v>
      </c>
      <c r="F16" s="32" t="str">
        <f>IF(入力!$K$12="","",入力!$K$12)</f>
        <v>あすみ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2">
      <c r="A17" s="31">
        <v>2</v>
      </c>
      <c r="B17" s="32" t="s">
        <v>651</v>
      </c>
      <c r="C17" s="32" t="str">
        <f>IF(入力!$Z$13="","",入力!$Z$13)</f>
        <v>古野</v>
      </c>
      <c r="D17" s="32" t="str">
        <f>IF(入力!$AE$13="","",入力!$AE$13)</f>
        <v>宏和</v>
      </c>
      <c r="E17" s="32" t="str">
        <f>IF(入力!$Z$12="","",入力!$Z$12)</f>
        <v>ふるの</v>
      </c>
      <c r="F17" s="32" t="str">
        <f>IF(入力!$AE$12="","",入力!$AE$12)</f>
        <v>ひろかず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2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2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2">
      <c r="A20" s="31">
        <v>5</v>
      </c>
      <c r="B20" s="32" t="s">
        <v>654</v>
      </c>
      <c r="C20" s="32" t="str">
        <f>IF(入力!$F$16="","",入力!$F$16)</f>
        <v>坂下</v>
      </c>
      <c r="D20" s="32" t="str">
        <f>IF(入力!$K$16="","",入力!$K$16)</f>
        <v>苺奈</v>
      </c>
      <c r="E20" s="32" t="str">
        <f>IF(入力!$F$15="","",入力!$F$15)</f>
        <v>さかした</v>
      </c>
      <c r="F20" s="32" t="str">
        <f>IF(入力!$K$15="","",入力!$K$15)</f>
        <v>まいな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2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2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2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2">
      <c r="A24" s="31">
        <v>9</v>
      </c>
      <c r="B24" s="32" t="s">
        <v>658</v>
      </c>
      <c r="C24" s="32" t="str">
        <f>IF(入力!$Z$16="","",入力!$Z$16)</f>
        <v>金谷</v>
      </c>
      <c r="D24" s="32" t="str">
        <f>IF(入力!$AE$16="","",入力!$AE$16)</f>
        <v>鈴菜</v>
      </c>
      <c r="E24" s="32" t="str">
        <f>IF(入力!$Z$15="","",入力!$Z$15)</f>
        <v>かねや</v>
      </c>
      <c r="F24" s="32" t="str">
        <f>IF(入力!$AE$15="","",入力!$AE$15)</f>
        <v>りんな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8" thickBot="1" x14ac:dyDescent="0.25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2">
      <c r="A41" s="36"/>
      <c r="B41" s="37"/>
    </row>
    <row r="42" spans="1:41" x14ac:dyDescent="0.2">
      <c r="A42" s="36"/>
      <c r="B42" s="37"/>
    </row>
    <row r="43" spans="1:41" x14ac:dyDescent="0.2">
      <c r="A43" s="36"/>
      <c r="B43" s="37"/>
    </row>
    <row r="44" spans="1:41" x14ac:dyDescent="0.2">
      <c r="A44" s="36"/>
      <c r="B44" s="37"/>
    </row>
    <row r="45" spans="1:41" x14ac:dyDescent="0.2">
      <c r="A45" s="36"/>
      <c r="B45" s="37"/>
    </row>
    <row r="46" spans="1:41" x14ac:dyDescent="0.2">
      <c r="A46" s="36"/>
      <c r="B46" s="37"/>
    </row>
    <row r="47" spans="1:41" x14ac:dyDescent="0.2">
      <c r="A47" s="36"/>
      <c r="B47" s="37"/>
    </row>
    <row r="48" spans="1:41" x14ac:dyDescent="0.2">
      <c r="A48" s="36"/>
      <c r="B48" s="37"/>
    </row>
    <row r="49" spans="1:41" x14ac:dyDescent="0.2">
      <c r="A49" s="36"/>
      <c r="B49" s="37"/>
    </row>
    <row r="50" spans="1:41" ht="13.8" thickBot="1" x14ac:dyDescent="0.25">
      <c r="A50" s="36"/>
      <c r="B50" s="37"/>
    </row>
    <row r="51" spans="1:41" ht="13.8" thickBot="1" x14ac:dyDescent="0.25">
      <c r="A51" s="43" t="s">
        <v>659</v>
      </c>
      <c r="B51" s="38"/>
    </row>
    <row r="52" spans="1:41" x14ac:dyDescent="0.2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2">
      <c r="A53" s="31">
        <v>1</v>
      </c>
      <c r="B53" s="32">
        <f>IF(入力!D22="","",入力!D22)</f>
        <v>2</v>
      </c>
      <c r="C53" s="32" t="str">
        <f>IF(OR(L53&lt;&gt;"○",入力!F23=""),"",入力!F23)</f>
        <v>金谷</v>
      </c>
      <c r="D53" s="32" t="str">
        <f>IF(OR(L53&lt;&gt;"○",入力!K23=""),"",入力!K23)</f>
        <v>鈴菜</v>
      </c>
      <c r="E53" s="32" t="str">
        <f>IF(OR(L53&lt;&gt;"○",入力!F22=""),"",入力!F22)</f>
        <v>かねや</v>
      </c>
      <c r="F53" s="32" t="str">
        <f>IF(OR(L53&lt;&gt;"○",入力!K22=""),"",入力!K22)</f>
        <v>りんな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164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2">
      <c r="A54" s="31">
        <f>A53+1</f>
        <v>2</v>
      </c>
      <c r="B54" s="32">
        <f>IF(入力!D24="","",入力!D24)</f>
        <v>1</v>
      </c>
      <c r="C54" s="32" t="str">
        <f>IF(OR(L54&lt;&gt;"○",入力!F25=""),"",入力!F25)</f>
        <v>大戸</v>
      </c>
      <c r="D54" s="32" t="str">
        <f>IF(OR(L54&lt;&gt;"○",入力!K25=""),"",入力!K25)</f>
        <v>のぞみ</v>
      </c>
      <c r="E54" s="32" t="str">
        <f>IF(OR(L54&lt;&gt;"○",入力!F24=""),"",入力!F24)</f>
        <v>おおと</v>
      </c>
      <c r="F54" s="32" t="str">
        <f>IF(OR(L54&lt;&gt;"○",入力!K24=""),"",入力!K24)</f>
        <v>のぞみ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2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太田</v>
      </c>
      <c r="D55" s="32" t="str">
        <f>IF(OR(L55&lt;&gt;"○",入力!K27=""),"",入力!K27)</f>
        <v>麗衣</v>
      </c>
      <c r="E55" s="32" t="str">
        <f>IF(OR(L55&lt;&gt;"○",入力!F26=""),"",入力!F26)</f>
        <v>おおた</v>
      </c>
      <c r="F55" s="32" t="str">
        <f>IF(OR(L55&lt;&gt;"○",入力!K26=""),"",入力!K26)</f>
        <v>れい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2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碓田</v>
      </c>
      <c r="D56" s="32" t="str">
        <f>IF(OR(L56&lt;&gt;"○",入力!K29=""),"",入力!K29)</f>
        <v>絵麻</v>
      </c>
      <c r="E56" s="32" t="str">
        <f>IF(OR(L56&lt;&gt;"○",入力!F28=""),"",入力!F28)</f>
        <v>うすだ</v>
      </c>
      <c r="F56" s="32" t="str">
        <f>IF(OR(L56&lt;&gt;"○",入力!K28=""),"",入力!K28)</f>
        <v>えま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2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田中</v>
      </c>
      <c r="D57" s="32" t="str">
        <f>IF(OR(L57&lt;&gt;"○",入力!K31=""),"",入力!K31)</f>
        <v>咲心</v>
      </c>
      <c r="E57" s="32" t="str">
        <f>IF(OR(L57&lt;&gt;"○",入力!F30=""),"",入力!F30)</f>
        <v>たなか</v>
      </c>
      <c r="F57" s="32" t="str">
        <f>IF(OR(L57&lt;&gt;"○",入力!K30=""),"",入力!K30)</f>
        <v>ここ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2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小原</v>
      </c>
      <c r="D58" s="32" t="str">
        <f>IF(OR(L58&lt;&gt;"○",入力!K33=""),"",入力!K33)</f>
        <v>花音</v>
      </c>
      <c r="E58" s="32" t="str">
        <f>IF(OR(L58&lt;&gt;"○",入力!F32=""),"",入力!F32)</f>
        <v>おばら</v>
      </c>
      <c r="F58" s="32" t="str">
        <f>IF(OR(L58&lt;&gt;"○",入力!K32=""),"",入力!K32)</f>
        <v>かの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2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潮田</v>
      </c>
      <c r="D59" s="32" t="str">
        <f>IF(OR(L59&lt;&gt;"○",入力!AE23=""),"",入力!AE23)</f>
        <v>羽花</v>
      </c>
      <c r="E59" s="32" t="str">
        <f>IF(OR(L59&lt;&gt;"○",入力!Z22=""),"",入力!Z22)</f>
        <v>うしおだ</v>
      </c>
      <c r="F59" s="32" t="str">
        <f>IF(OR(L59&lt;&gt;"○",入力!AE22=""),"",入力!AE22)</f>
        <v>うな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2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松本</v>
      </c>
      <c r="D60" s="32" t="str">
        <f>IF(OR(L60&lt;&gt;"○",入力!AE25=""),"",入力!AE25)</f>
        <v>佳奈</v>
      </c>
      <c r="E60" s="32" t="str">
        <f>IF(OR(L60&lt;&gt;"○",入力!Z24=""),"",入力!Z24)</f>
        <v>まつもと</v>
      </c>
      <c r="F60" s="32" t="str">
        <f>IF(OR(L60&lt;&gt;"○",入力!AE24=""),"",入力!AE24)</f>
        <v>かな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2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三田</v>
      </c>
      <c r="D61" s="32" t="str">
        <f>IF(OR(L61&lt;&gt;"○",入力!AE27=""),"",入力!AE27)</f>
        <v>心美</v>
      </c>
      <c r="E61" s="32" t="str">
        <f>IF(OR(L61&lt;&gt;"○",入力!Z26=""),"",入力!Z26)</f>
        <v>みた</v>
      </c>
      <c r="F61" s="32" t="str">
        <f>IF(OR(L61&lt;&gt;"○",入力!AE26=""),"",入力!AE26)</f>
        <v>ここみ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2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金谷</v>
      </c>
      <c r="D62" s="32" t="str">
        <f>IF(OR(L62&lt;&gt;"○",入力!AE29=""),"",入力!AE29)</f>
        <v>栞奈</v>
      </c>
      <c r="E62" s="32" t="str">
        <f>IF(OR(L62&lt;&gt;"○",入力!Z28=""),"",入力!Z28)</f>
        <v>かねや</v>
      </c>
      <c r="F62" s="32" t="str">
        <f>IF(OR(L62&lt;&gt;"○",入力!AE28=""),"",入力!AE28)</f>
        <v>しおな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2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河野</v>
      </c>
      <c r="D63" s="32" t="str">
        <f>IF(OR(L63&lt;&gt;"○",入力!AE31=""),"",入力!AE31)</f>
        <v>静香</v>
      </c>
      <c r="E63" s="32" t="str">
        <f>IF(OR(L63&lt;&gt;"○",入力!Z30=""),"",入力!Z30)</f>
        <v>かわの</v>
      </c>
      <c r="F63" s="32" t="str">
        <f>IF(OR(L63&lt;&gt;"○",入力!AE30=""),"",入力!AE30)</f>
        <v>しずか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2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岡島</v>
      </c>
      <c r="D64" s="32" t="str">
        <f>IF(OR(L64&lt;&gt;"○",入力!AE33=""),"",入力!AE33)</f>
        <v>美岬</v>
      </c>
      <c r="E64" s="32" t="str">
        <f>IF(OR(L64&lt;&gt;"○",入力!Z32=""),"",入力!Z32)</f>
        <v>おかじま</v>
      </c>
      <c r="F64" s="32" t="str">
        <f>IF(OR(L64&lt;&gt;"○",入力!AE32=""),"",入力!AE32)</f>
        <v>みさき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170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2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2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2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2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2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2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2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2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2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2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2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2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2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2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2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2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2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2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2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2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2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2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2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2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2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2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2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2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2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2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2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2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2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2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2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2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2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2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2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2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2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2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2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2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2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2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2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2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2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2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2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2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2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2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2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2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2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2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2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2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2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2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2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2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2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2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2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2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2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2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2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2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2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2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2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2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2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2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2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2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2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2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2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2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2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2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2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2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2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2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2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2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2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2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2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2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2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2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2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2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2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2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2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2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2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2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2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2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2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2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2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2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2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2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2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2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2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2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2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2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2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2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2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2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2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2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2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2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2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2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2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2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2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2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2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2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2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2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2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2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2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2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2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2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2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2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2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2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2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2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2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2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2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2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2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2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2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2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2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2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2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2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2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2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2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2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2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2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2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2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2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2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2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2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2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2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2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2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2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2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2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2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2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2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2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2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2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2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2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2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2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2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2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2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2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2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2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2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2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2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2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2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2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2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2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2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2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2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2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2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2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2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2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2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2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2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2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2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2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2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2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2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2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2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2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2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2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2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2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2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2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2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2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2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2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2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2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2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2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2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2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2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2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2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2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2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2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2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2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2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2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2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2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2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2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2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2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2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2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2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2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2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2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2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2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2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2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2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2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2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2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2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2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2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2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2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2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2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2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2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2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2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2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2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2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2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2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2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先生</cp:lastModifiedBy>
  <cp:lastPrinted>2022-04-27T08:59:57Z</cp:lastPrinted>
  <dcterms:created xsi:type="dcterms:W3CDTF">2006-11-03T01:52:14Z</dcterms:created>
  <dcterms:modified xsi:type="dcterms:W3CDTF">2022-04-27T08:59:58Z</dcterms:modified>
</cp:coreProperties>
</file>