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J64" i="14"/>
  <c r="I64" i="14"/>
  <c r="F64" i="14"/>
  <c r="J63" i="14"/>
  <c r="I63" i="14"/>
  <c r="F63" i="14"/>
  <c r="J62" i="14"/>
  <c r="I62" i="14"/>
  <c r="F62" i="14"/>
  <c r="J61" i="14"/>
  <c r="I61" i="14"/>
  <c r="F61" i="14"/>
  <c r="J60" i="14"/>
  <c r="I60" i="14"/>
  <c r="F60" i="14"/>
  <c r="J59" i="14"/>
  <c r="I59" i="14"/>
  <c r="F59" i="14"/>
  <c r="J58" i="14"/>
  <c r="I58" i="14"/>
  <c r="F58" i="14"/>
  <c r="J57" i="14"/>
  <c r="I57" i="14"/>
  <c r="F57" i="14"/>
  <c r="J56" i="14"/>
  <c r="I56" i="14"/>
  <c r="F56" i="14"/>
  <c r="J55" i="14"/>
  <c r="I55" i="14"/>
  <c r="F55" i="14"/>
  <c r="J54" i="14"/>
  <c r="I54" i="14"/>
  <c r="F54" i="14"/>
  <c r="J53" i="14"/>
  <c r="I53" i="14"/>
  <c r="F53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4" i="14"/>
  <c r="D54" i="14"/>
  <c r="C54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E53" i="14" l="1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<sst xmlns="http://schemas.openxmlformats.org/spreadsheetml/2006/main" count="1446" uniqueCount="740">
  <si>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</si>
  <si>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</si>
  <si>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</si>
  <si>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</si>
  <si>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</si>
  <si>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</si>
  <si>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</si>
  <si>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</si>
  <si>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</si>
  <si>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</si>
  <si>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</si>
  <si>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</si>
  <si>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</si>
  <si>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</si>
  <si>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</si>
  <si>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</si>
  <si>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</si>
  <si>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</si>
  <si>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</si>
  <si>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</si>
  <si>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</si>
  <si>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</si>
  <si>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</si>
  <si>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</si>
  <si>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</si>
  <si>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</si>
  <si>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</si>
  <si>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</si>
  <si>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</si>
  <si>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</si>
  <si>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</si>
  <si>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</si>
  <si>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</si>
  <si>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</si>
  <si>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</si>
  <si>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</si>
  <si>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</si>
  <si>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</si>
  <si>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</si>
  <si>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</si>
  <si>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</si>
  <si>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</si>
  <si>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</si>
  <si>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</si>
  <si>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</si>
  <si>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</si>
  <si>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</si>
  <si>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</si>
  <si>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</si>
  <si>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</si>
  <si>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</si>
  <si>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</si>
  <si>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</si>
  <si>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</si>
  <si>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</si>
  <si>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</si>
  <si>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</si>
  <si>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</si>
  <si>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</si>
  <si>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</si>
  <si>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</si>
  <si>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</si>
  <si>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</si>
  <si>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</si>
  <si>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</si>
  <si>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</si>
  <si>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</si>
  <si>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</si>
  <si>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</si>
  <si>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</si>
  <si>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</si>
  <si>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</si>
  <si>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</si>
  <si>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</si>
  <si>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</si>
  <si>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</si>
  <si>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</si>
  <si>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</si>
  <si>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</si>
  <si>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</si>
  <si>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</si>
  <si>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</si>
  <si>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</si>
  <si>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</si>
  <si>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</si>
  <si>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</si>
  <si>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</si>
  <si>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</si>
  <si>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</si>
  <si>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</si>
  <si>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</si>
  <si>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</si>
  <si>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</si>
  <si>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</si>
  <si>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</si>
  <si>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</si>
  <si>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</si>
  <si>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</si>
  <si>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</si>
  <si>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</si>
  <si>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</si>
  <si>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</si>
  <si>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</si>
  <si>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</si>
  <si>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</si>
  <si>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</si>
  <si>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</si>
  <si>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</si>
  <si>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</si>
  <si>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</si>
  <si>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</si>
  <si>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</si>
  <si>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</si>
  <si>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</si>
  <si>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</si>
  <si>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</si>
  <si>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</si>
  <si>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</si>
  <si>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</si>
  <si>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</si>
  <si>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</si>
  <si>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</si>
  <si>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</si>
  <si>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</si>
  <si>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</si>
  <si>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</si>
  <si>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</si>
  <si>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</si>
  <si>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</si>
  <si>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</si>
  <si>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</si>
  <si>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</si>
  <si>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</si>
  <si>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</si>
  <si>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</si>
  <si>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</si>
  <si>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</si>
  <si>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</si>
  <si>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</si>
  <si>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</si>
  <si>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</si>
  <si>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</si>
  <si>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</si>
  <si>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</si>
  <si>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</si>
  <si>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</si>
  <si>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</si>
  <si>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</si>
  <si>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</si>
  <si>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</si>
  <si>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</si>
  <si>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</si>
  <si>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</si>
  <si>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</si>
  <si>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</si>
  <si>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</si>
  <si>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</si>
  <si>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</si>
  <si>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</si>
  <si>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</si>
  <si>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</si>
  <si>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</si>
  <si>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</si>
  <si>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</si>
  <si>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</si>
  <si>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</si>
  <si>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</si>
  <si>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</si>
  <si>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</si>
  <si>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</si>
  <si>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</si>
  <si>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</si>
  <si>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</si>
  <si>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</si>
  <si>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</si>
  <si>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</si>
  <si>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</si>
  <si>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</si>
  <si>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</si>
  <si>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</si>
  <si>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</si>
  <si>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</si>
  <si>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</si>
  <si>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</si>
  <si>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</si>
  <si>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</si>
  <si>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</si>
  <si>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</si>
  <si>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</si>
  <si>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</si>
  <si>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</si>
  <si>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</si>
  <si>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</si>
  <si>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</si>
  <si>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</si>
  <si>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</si>
  <si>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</si>
  <si>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</si>
  <si>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</si>
  <si>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</si>
  <si>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</si>
  <si>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</si>
  <si>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</si>
  <si>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</si>
  <si>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</si>
  <si>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</si>
  <si>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</si>
  <si>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</si>
  <si>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</si>
  <si>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</si>
  <si>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</si>
  <si>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</si>
  <si>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</si>
  <si>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</si>
  <si>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</si>
  <si>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</si>
  <si>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</si>
  <si>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</si>
  <si>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</si>
  <si>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</si>
  <si>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</si>
  <si>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</si>
  <si>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</si>
  <si>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</si>
  <si>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</si>
  <si>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</si>
  <si>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</si>
  <si>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</si>
  <si>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</si>
  <si>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</si>
  <si>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</si>
  <si>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</si>
  <si>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</si>
  <si>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</si>
  <si>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</si>
  <si>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</si>
  <si>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</si>
  <si>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</si>
  <si>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</si>
  <si>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</si>
  <si>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</si>
  <si>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</si>
  <si>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</si>
  <si>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</si>
  <si>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</si>
  <si>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</si>
  <si>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</si>
  <si>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</si>
  <si>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</si>
  <si>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</si>
  <si>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</si>
  <si>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</si>
  <si>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</si>
  <si>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</si>
  <si>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</si>
  <si>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</si>
  <si>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</si>
  <si>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</si>
  <si>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</si>
  <si>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</si>
  <si>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</si>
  <si>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</si>
  <si>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</si>
  <si>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</si>
  <si>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</si>
  <si>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</si>
  <si>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</si>
  <si>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</si>
  <si>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</si>
  <si>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</si>
  <si>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</si>
  <si>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</si>
  <si>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</si>
  <si>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</si>
  <si>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</si>
  <si>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</si>
  <si>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</si>
  <si>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</si>
  <si>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</si>
  <si>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</si>
  <si>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</si>
  <si>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</si>
  <si>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</si>
  <si>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</si>
  <si>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</si>
  <si>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</si>
  <si>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</si>
  <si>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</si>
  <si>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</si>
  <si>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</si>
  <si>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</si>
  <si>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</si>
  <si>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</si>
  <si>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</si>
  <si>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</si>
  <si>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</si>
  <si>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</si>
  <si>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</si>
  <si>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</si>
  <si>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</si>
  <si>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</si>
  <si>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</si>
  <si>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</si>
  <si>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</si>
  <si>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</si>
  <si>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</si>
  <si>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</si>
  <si>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</si>
  <si>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</si>
  <si>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</si>
  <si>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</si>
  <si>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</si>
  <si>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</si>
  <si>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</si>
  <si>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</si>
  <si>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</si>
  <si>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</si>
  <si>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</si>
  <si>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</si>
  <si>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</si>
  <si>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</si>
  <si>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</si>
  <si>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</si>
  <si>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</si>
  <si>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</si>
  <si>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</si>
  <si>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</si>
  <si>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</si>
  <si>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</si>
  <si>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</si>
  <si>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</si>
  <si>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</si>
  <si>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</si>
  <si>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</si>
  <si>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</si>
  <si>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</si>
  <si>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</si>
  <si>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</si>
  <si>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</si>
  <si>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</si>
  <si>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</si>
  <si>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</si>
  <si>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</si>
  <si>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</si>
  <si>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</si>
  <si>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</si>
  <si>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</si>
  <si>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</si>
  <si>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</si>
  <si>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</si>
  <si>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</si>
  <si>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</si>
  <si>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</si>
  <si>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</si>
  <si>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</si>
  <si>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</si>
  <si>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</si>
  <si>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</si>
  <si>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</si>
  <si>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</si>
  <si>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</si>
  <si>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</si>
  <si>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</si>
  <si>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</si>
  <si>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</si>
  <si>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</si>
  <si>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</si>
  <si>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</si>
  <si>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</si>
  <si>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</si>
  <si>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</si>
  <si>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</si>
  <si>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</si>
  <si>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</si>
  <si>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</si>
  <si>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</si>
  <si>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</si>
  <si>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</si>
  <si>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</si>
  <si>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</si>
  <si>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</si>
  <si>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</si>
  <si>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</si>
  <si>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</si>
  <si>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</si>
  <si>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</si>
  <si>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</si>
  <si>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</si>
  <si>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</si>
  <si>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</si>
  <si>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</si>
  <si>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</si>
  <si>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</si>
  <si>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</si>
  <si>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</si>
  <si>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</si>
  <si>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</si>
  <si>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</si>
  <si>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</si>
  <si>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</si>
  <si>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</si>
  <si>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</si>
  <si>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</si>
  <si>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</si>
  <si>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</si>
  <si>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</si>
  <si>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</si>
  <si>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</si>
  <si>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</si>
  <si>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</si>
  <si>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</si>
  <si>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</si>
  <si>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</si>
  <si>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</si>
  <si>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</si>
  <si>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</si>
  <si>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</si>
  <si>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</si>
  <si>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</si>
  <si>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</si>
  <si>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</si>
  <si>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</si>
  <si>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</si>
  <si>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</si>
  <si>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</si>
  <si>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</si>
  <si>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</si>
  <si>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</si>
  <si>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</si>
  <si>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</si>
  <si>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</si>
  <si>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</si>
  <si>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</si>
  <si>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</si>
  <si>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</si>
  <si>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</si>
  <si>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</si>
  <si>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</si>
  <si>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</si>
  <si>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</si>
  <si>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</si>
  <si>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</si>
  <si>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</si>
  <si>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</si>
  <si>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</si>
  <si>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</si>
  <si>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</si>
  <si>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</si>
  <si>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</si>
  <si>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</si>
  <si>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</si>
  <si>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</si>
  <si>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</si>
  <si>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</si>
  <si>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</si>
  <si>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</si>
  <si>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</si>
  <si>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</si>
  <si>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</si>
  <si>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</si>
  <si>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</si>
  <si>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</si>
  <si>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</si>
  <si>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</si>
  <si>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</si>
  <si>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</si>
  <si>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</si>
  <si>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</si>
  <si>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</si>
  <si>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</si>
  <si>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</si>
  <si>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</si>
  <si>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</si>
  <si>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</si>
  <si>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</si>
  <si>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</si>
  <si>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</si>
  <si>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</si>
  <si>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</si>
  <si>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</si>
  <si>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</si>
  <si>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</si>
  <si>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</si>
  <si>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</si>
  <si>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</si>
  <si>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</si>
  <si>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</si>
  <si>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</si>
  <si>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</si>
  <si>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</si>
  <si>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</si>
  <si>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</si>
  <si>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</si>
  <si>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</si>
  <si>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</si>
  <si>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</si>
  <si>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</si>
  <si>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</si>
  <si>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</si>
  <si>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</si>
  <si>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</si>
  <si>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</si>
  <si>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</si>
  <si>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</si>
  <si>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</si>
  <si>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</si>
  <si>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</si>
  <si>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</si>
  <si>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</si>
  <si>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</si>
  <si>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</si>
  <si>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</si>
  <si>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</si>
  <si>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</si>
  <si>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</si>
  <si>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</si>
  <si>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</si>
  <si>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</si>
  <si>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</si>
  <si>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</si>
  <si>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</si>
  <si>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</si>
  <si>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</si>
  <si>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</si>
  <si>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</si>
  <si>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</si>
  <si>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</si>
  <si>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</si>
  <si>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</si>
  <si>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</si>
  <si>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</si>
  <si>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</si>
  <si>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</si>
  <si>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</si>
  <si>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</si>
  <si>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</si>
  <si>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</si>
  <si>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</si>
  <si>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</si>
  <si>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</si>
  <si>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</si>
  <si>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</si>
  <si>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</si>
  <si>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</si>
  <si>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</si>
  <si>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</si>
  <si>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</si>
  <si>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</si>
  <si>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</si>
  <si>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</si>
  <si>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</si>
  <si>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</si>
  <si>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</si>
  <si>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</si>
  <si>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</si>
  <si>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</si>
  <si>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</si>
  <si>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</si>
  <si>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</si>
  <si>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</si>
  <si>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</si>
  <si>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</si>
  <si>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</si>
  <si>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</si>
  <si>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</si>
  <si>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</si>
  <si>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</si>
  <si>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</si>
  <si>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</si>
  <si>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</si>
  <si>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</si>
  <si>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</si>
  <si>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</si>
  <si>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</si>
  <si>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</si>
  <si>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</si>
  <si>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</si>
  <si>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</si>
  <si>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</si>
  <si>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</si>
  <si>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</si>
  <si>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</si>
  <si>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</si>
  <si>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</si>
  <si>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</si>
  <si>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</si>
  <si>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</si>
  <si>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</si>
  <si>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</si>
  <si>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</si>
  <si>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</si>
  <si>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</si>
  <si>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</si>
  <si>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</si>
  <si>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</si>
  <si>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</si>
  <si>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</si>
  <si>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</si>
  <si>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</si>
  <si>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</si>
  <si>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</si>
  <si>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</si>
  <si>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</si>
  <si>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</si>
  <si>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</si>
  <si>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</si>
  <si>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</si>
  <si>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</si>
  <si>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</si>
  <si>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</si>
  <si>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</si>
  <si>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</si>
  <si>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</si>
  <si>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</si>
  <si>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</si>
  <si>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</si>
  <si>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</si>
  <si>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</si>
  <si>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</si>
  <si>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</si>
  <si>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</si>
  <si>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</si>
  <si>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</si>
  <si>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</si>
  <si>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</si>
  <si>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</si>
  <si>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</si>
  <si>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</si>
  <si>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</si>
  <si>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</si>
  <si>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</si>
  <si>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</si>
  <si>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</si>
  <si>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</si>
  <si>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</si>
  <si>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</si>
  <si>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</si>
  <si>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</si>
  <si>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</si>
  <si>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</si>
  <si>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</si>
  <si>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</si>
  <si>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</si>
  <si>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</si>
  <si>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</si>
  <si>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</si>
  <si>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</si>
  <si>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</si>
  <si>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</si>
  <si>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</si>
  <si>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</si>
  <si>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</si>
  <si>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</si>
  <si>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</si>
  <si>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</si>
  <si>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</si>
  <si>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</si>
  <si>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</si>
  <si>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</si>
  <si>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</si>
  <si>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</si>
  <si>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</si>
  <si>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</si>
  <si>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</si>
  <si>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</si>
  <si>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</si>
  <si>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</si>
  <si>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</si>
  <si>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</si>
  <si>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</si>
  <si>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</si>
  <si>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</si>
  <si>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</si>
  <si>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</si>
  <si>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</si>
  <si>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</si>
  <si>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</si>
  <si>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</si>
  <si>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</si>
  <si>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</si>
  <si>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</si>
  <si>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258</t>
    <phoneticPr fontId="2"/>
  </si>
  <si>
    <t>0003</t>
    <phoneticPr fontId="2"/>
  </si>
  <si>
    <t>足柄上郡松田町松田惣領1400</t>
    <rPh sb="0" eb="4">
      <t>アシガラカミグン</t>
    </rPh>
    <rPh sb="4" eb="6">
      <t>マツダ</t>
    </rPh>
    <rPh sb="6" eb="7">
      <t>マチ</t>
    </rPh>
    <rPh sb="7" eb="9">
      <t>マツダ</t>
    </rPh>
    <rPh sb="9" eb="11">
      <t>ソウリョウ</t>
    </rPh>
    <phoneticPr fontId="2"/>
  </si>
  <si>
    <t>0465</t>
    <phoneticPr fontId="2"/>
  </si>
  <si>
    <t>82</t>
    <phoneticPr fontId="2"/>
  </si>
  <si>
    <t>2261</t>
    <phoneticPr fontId="2"/>
  </si>
  <si>
    <t>0465</t>
    <phoneticPr fontId="2"/>
  </si>
  <si>
    <t>85</t>
    <phoneticPr fontId="2"/>
  </si>
  <si>
    <t>1253</t>
    <phoneticPr fontId="2"/>
  </si>
  <si>
    <t>釼持</t>
    <rPh sb="0" eb="2">
      <t>ケンモチ</t>
    </rPh>
    <phoneticPr fontId="2"/>
  </si>
  <si>
    <t>彰敏</t>
    <rPh sb="0" eb="2">
      <t>アキトシ</t>
    </rPh>
    <phoneticPr fontId="2"/>
  </si>
  <si>
    <t>けんもつ</t>
    <phoneticPr fontId="2"/>
  </si>
  <si>
    <t>遠藤</t>
    <rPh sb="0" eb="2">
      <t>エンドウ</t>
    </rPh>
    <phoneticPr fontId="2"/>
  </si>
  <si>
    <t>雅典</t>
    <rPh sb="0" eb="2">
      <t>マサノリ</t>
    </rPh>
    <phoneticPr fontId="2"/>
  </si>
  <si>
    <t>えんどう</t>
    <phoneticPr fontId="2"/>
  </si>
  <si>
    <t>まさのり</t>
    <phoneticPr fontId="2"/>
  </si>
  <si>
    <t>中村</t>
    <rPh sb="0" eb="2">
      <t>ナカムラ</t>
    </rPh>
    <phoneticPr fontId="2"/>
  </si>
  <si>
    <t>綾花</t>
    <rPh sb="0" eb="2">
      <t>アヤカ</t>
    </rPh>
    <phoneticPr fontId="2"/>
  </si>
  <si>
    <t>なかむら</t>
    <phoneticPr fontId="2"/>
  </si>
  <si>
    <t>あやか</t>
    <phoneticPr fontId="2"/>
  </si>
  <si>
    <t>なかむら</t>
    <phoneticPr fontId="2"/>
  </si>
  <si>
    <t>山田</t>
    <rPh sb="0" eb="2">
      <t>ヤマダ</t>
    </rPh>
    <phoneticPr fontId="2"/>
  </si>
  <si>
    <t>あゆ</t>
    <phoneticPr fontId="2"/>
  </si>
  <si>
    <t>やまだ</t>
    <phoneticPr fontId="2"/>
  </si>
  <si>
    <t>山口</t>
    <rPh sb="0" eb="2">
      <t>ヤマグチ</t>
    </rPh>
    <phoneticPr fontId="2"/>
  </si>
  <si>
    <t>那菜</t>
    <rPh sb="0" eb="1">
      <t>ナ</t>
    </rPh>
    <rPh sb="1" eb="2">
      <t>ナ</t>
    </rPh>
    <phoneticPr fontId="2"/>
  </si>
  <si>
    <t>やまぐち</t>
    <phoneticPr fontId="2"/>
  </si>
  <si>
    <t>なな</t>
    <phoneticPr fontId="2"/>
  </si>
  <si>
    <t>植田</t>
    <rPh sb="0" eb="2">
      <t>ウエダ</t>
    </rPh>
    <phoneticPr fontId="2"/>
  </si>
  <si>
    <t>優衣</t>
    <rPh sb="0" eb="2">
      <t>ユイ</t>
    </rPh>
    <phoneticPr fontId="2"/>
  </si>
  <si>
    <t>うえだ</t>
    <phoneticPr fontId="2"/>
  </si>
  <si>
    <t>ゆい</t>
    <phoneticPr fontId="2"/>
  </si>
  <si>
    <t>古谷</t>
    <rPh sb="0" eb="2">
      <t>フルヤ</t>
    </rPh>
    <phoneticPr fontId="2"/>
  </si>
  <si>
    <t>愛菜</t>
    <rPh sb="0" eb="1">
      <t>アイ</t>
    </rPh>
    <rPh sb="1" eb="2">
      <t>ナ</t>
    </rPh>
    <phoneticPr fontId="2"/>
  </si>
  <si>
    <t>ふるや</t>
    <phoneticPr fontId="2"/>
  </si>
  <si>
    <t>あいな</t>
    <phoneticPr fontId="2"/>
  </si>
  <si>
    <t>額田</t>
    <rPh sb="0" eb="2">
      <t>ヌカダ</t>
    </rPh>
    <phoneticPr fontId="2"/>
  </si>
  <si>
    <t>あすみ</t>
    <phoneticPr fontId="2"/>
  </si>
  <si>
    <t>ぬかだ</t>
    <phoneticPr fontId="2"/>
  </si>
  <si>
    <t>あすみ</t>
    <phoneticPr fontId="2"/>
  </si>
  <si>
    <t>坂田</t>
    <rPh sb="0" eb="2">
      <t>サカタ</t>
    </rPh>
    <phoneticPr fontId="2"/>
  </si>
  <si>
    <t>七海</t>
    <rPh sb="0" eb="2">
      <t>ナナミ</t>
    </rPh>
    <phoneticPr fontId="2"/>
  </si>
  <si>
    <t>さかた</t>
    <phoneticPr fontId="2"/>
  </si>
  <si>
    <t>ななみ</t>
    <phoneticPr fontId="2"/>
  </si>
  <si>
    <t>山﨑</t>
    <rPh sb="0" eb="2">
      <t>ヤマザキ</t>
    </rPh>
    <phoneticPr fontId="2"/>
  </si>
  <si>
    <t>絢香</t>
    <rPh sb="0" eb="1">
      <t>アヤ</t>
    </rPh>
    <rPh sb="1" eb="2">
      <t>カ</t>
    </rPh>
    <phoneticPr fontId="2"/>
  </si>
  <si>
    <t>やまざき</t>
    <phoneticPr fontId="2"/>
  </si>
  <si>
    <t>鈴木</t>
    <rPh sb="0" eb="2">
      <t>スズキ</t>
    </rPh>
    <phoneticPr fontId="2"/>
  </si>
  <si>
    <t>望々花</t>
    <rPh sb="0" eb="1">
      <t>ノゾ</t>
    </rPh>
    <rPh sb="2" eb="3">
      <t>ハナ</t>
    </rPh>
    <phoneticPr fontId="2"/>
  </si>
  <si>
    <t>すずき</t>
    <phoneticPr fontId="2"/>
  </si>
  <si>
    <t>ののか</t>
    <phoneticPr fontId="2"/>
  </si>
  <si>
    <t>櫻井</t>
    <rPh sb="0" eb="2">
      <t>サクライ</t>
    </rPh>
    <phoneticPr fontId="2"/>
  </si>
  <si>
    <t>成織</t>
    <rPh sb="0" eb="1">
      <t>ナ</t>
    </rPh>
    <rPh sb="1" eb="2">
      <t>オ</t>
    </rPh>
    <phoneticPr fontId="2"/>
  </si>
  <si>
    <t>さくらい</t>
    <phoneticPr fontId="2"/>
  </si>
  <si>
    <t>なお</t>
    <phoneticPr fontId="2"/>
  </si>
  <si>
    <t>渋谷</t>
    <rPh sb="0" eb="2">
      <t>シブヤ</t>
    </rPh>
    <phoneticPr fontId="2"/>
  </si>
  <si>
    <t>愛美</t>
    <rPh sb="0" eb="2">
      <t>アイミ</t>
    </rPh>
    <phoneticPr fontId="2"/>
  </si>
  <si>
    <t>しぶや</t>
    <phoneticPr fontId="2"/>
  </si>
  <si>
    <t>まなみ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</si>
</sst>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E13" zoomScale="70" zoomScaleNormal="100" zoomScaleSheetLayoutView="70" workbookViewId="0">
      <selection activeCell="BI24" sqref="BI24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22" zoomScaleNormal="100" zoomScaleSheetLayoutView="100" workbookViewId="0">
      <selection activeCell="F8" sqref="F8:AA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7" zoomScaleNormal="100" zoomScaleSheetLayoutView="100" workbookViewId="0">
      <selection activeCell="AH16" sqref="AH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8117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県西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松田町立松田中学校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684</v>
      </c>
      <c r="AC4" s="220"/>
      <c r="AD4" s="220"/>
      <c r="AE4" s="220"/>
      <c r="AF4" s="4" t="s">
        <v>584</v>
      </c>
      <c r="AG4" s="220" t="s">
        <v>685</v>
      </c>
      <c r="AH4" s="220"/>
      <c r="AI4" s="220"/>
      <c r="AJ4" s="220"/>
      <c r="AK4" s="4" t="s">
        <v>584</v>
      </c>
      <c r="AL4" s="220" t="s">
        <v>686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683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681</v>
      </c>
      <c r="G6" s="200"/>
      <c r="H6" s="37" t="s">
        <v>586</v>
      </c>
      <c r="I6" s="201" t="s">
        <v>682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687</v>
      </c>
      <c r="AC6" s="204"/>
      <c r="AD6" s="204"/>
      <c r="AE6" s="204"/>
      <c r="AF6" s="38" t="s">
        <v>587</v>
      </c>
      <c r="AG6" s="204" t="s">
        <v>688</v>
      </c>
      <c r="AH6" s="204"/>
      <c r="AI6" s="204"/>
      <c r="AJ6" s="204"/>
      <c r="AK6" s="38" t="s">
        <v>587</v>
      </c>
      <c r="AL6" s="204" t="s">
        <v>689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692</v>
      </c>
      <c r="G12" s="181"/>
      <c r="H12" s="181"/>
      <c r="I12" s="181"/>
      <c r="J12" s="181"/>
      <c r="K12" s="181"/>
      <c r="L12" s="181" t="s">
        <v>691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695</v>
      </c>
      <c r="W12" s="185"/>
      <c r="X12" s="185"/>
      <c r="Y12" s="185"/>
      <c r="Z12" s="185"/>
      <c r="AA12" s="185"/>
      <c r="AB12" s="186" t="s">
        <v>696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690</v>
      </c>
      <c r="G13" s="167"/>
      <c r="H13" s="167"/>
      <c r="I13" s="167"/>
      <c r="J13" s="167"/>
      <c r="K13" s="167"/>
      <c r="L13" s="167" t="s">
        <v>691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693</v>
      </c>
      <c r="W13" s="173"/>
      <c r="X13" s="173"/>
      <c r="Y13" s="173"/>
      <c r="Z13" s="173"/>
      <c r="AA13" s="173"/>
      <c r="AB13" s="174" t="s">
        <v>694</v>
      </c>
      <c r="AC13" s="175"/>
      <c r="AD13" s="175"/>
      <c r="AE13" s="175"/>
      <c r="AF13" s="175"/>
      <c r="AG13" s="176"/>
      <c r="AH13" s="253" t="s">
        <v>544</v>
      </c>
      <c r="AI13" s="254"/>
      <c r="AJ13" s="158" t="s">
        <v>575</v>
      </c>
      <c r="AK13" s="158"/>
      <c r="AL13" s="158"/>
      <c r="AM13" s="158"/>
      <c r="AN13" s="254" t="s">
        <v>578</v>
      </c>
      <c r="AO13" s="255"/>
    </row>
    <row r="14" spans="1:41" ht="13.5" customHeight="1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699</v>
      </c>
      <c r="W14" s="86"/>
      <c r="X14" s="86"/>
      <c r="Y14" s="86"/>
      <c r="Z14" s="86"/>
      <c r="AA14" s="86"/>
      <c r="AB14" s="154" t="s">
        <v>700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697</v>
      </c>
      <c r="W15" s="79"/>
      <c r="X15" s="79"/>
      <c r="Y15" s="79"/>
      <c r="Z15" s="79"/>
      <c r="AA15" s="79"/>
      <c r="AB15" s="147" t="s">
        <v>698</v>
      </c>
      <c r="AC15" s="148"/>
      <c r="AD15" s="148"/>
      <c r="AE15" s="148"/>
      <c r="AF15" s="148"/>
      <c r="AG15" s="148"/>
      <c r="AH15" s="274">
        <v>0</v>
      </c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701</v>
      </c>
      <c r="G20" s="120"/>
      <c r="H20" s="120"/>
      <c r="I20" s="120"/>
      <c r="J20" s="120"/>
      <c r="K20" s="120" t="s">
        <v>700</v>
      </c>
      <c r="L20" s="120"/>
      <c r="M20" s="120"/>
      <c r="N20" s="120"/>
      <c r="O20" s="121"/>
      <c r="P20" s="117">
        <v>2</v>
      </c>
      <c r="Q20" s="117"/>
      <c r="R20" s="108">
        <v>152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723</v>
      </c>
      <c r="AA20" s="120"/>
      <c r="AB20" s="120"/>
      <c r="AC20" s="120"/>
      <c r="AD20" s="120"/>
      <c r="AE20" s="120" t="s">
        <v>724</v>
      </c>
      <c r="AF20" s="120"/>
      <c r="AG20" s="120"/>
      <c r="AH20" s="120"/>
      <c r="AI20" s="121"/>
      <c r="AJ20" s="117">
        <v>2</v>
      </c>
      <c r="AK20" s="117"/>
      <c r="AL20" s="108">
        <v>155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697</v>
      </c>
      <c r="G21" s="113"/>
      <c r="H21" s="113"/>
      <c r="I21" s="113"/>
      <c r="J21" s="113"/>
      <c r="K21" s="113" t="s">
        <v>698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721</v>
      </c>
      <c r="AA21" s="113"/>
      <c r="AB21" s="113"/>
      <c r="AC21" s="113"/>
      <c r="AD21" s="113"/>
      <c r="AE21" s="113" t="s">
        <v>722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704</v>
      </c>
      <c r="G22" s="86"/>
      <c r="H22" s="86"/>
      <c r="I22" s="86"/>
      <c r="J22" s="86"/>
      <c r="K22" s="86" t="s">
        <v>703</v>
      </c>
      <c r="L22" s="86"/>
      <c r="M22" s="86"/>
      <c r="N22" s="86"/>
      <c r="O22" s="87"/>
      <c r="P22" s="76">
        <v>2</v>
      </c>
      <c r="Q22" s="76"/>
      <c r="R22" s="92">
        <v>148</v>
      </c>
      <c r="S22" s="93"/>
      <c r="T22" s="72" t="s">
        <v>544</v>
      </c>
      <c r="U22" s="73"/>
      <c r="V22" s="88">
        <v>8</v>
      </c>
      <c r="W22" s="89"/>
      <c r="X22" s="76">
        <v>9</v>
      </c>
      <c r="Y22" s="76"/>
      <c r="Z22" s="85" t="s">
        <v>727</v>
      </c>
      <c r="AA22" s="86"/>
      <c r="AB22" s="86"/>
      <c r="AC22" s="86"/>
      <c r="AD22" s="86"/>
      <c r="AE22" s="86" t="s">
        <v>700</v>
      </c>
      <c r="AF22" s="86"/>
      <c r="AG22" s="86"/>
      <c r="AH22" s="86"/>
      <c r="AI22" s="87"/>
      <c r="AJ22" s="76">
        <v>1</v>
      </c>
      <c r="AK22" s="76"/>
      <c r="AL22" s="92">
        <v>153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702</v>
      </c>
      <c r="G23" s="104"/>
      <c r="H23" s="104"/>
      <c r="I23" s="104"/>
      <c r="J23" s="104"/>
      <c r="K23" s="104" t="s">
        <v>703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725</v>
      </c>
      <c r="AA23" s="104"/>
      <c r="AB23" s="104"/>
      <c r="AC23" s="104"/>
      <c r="AD23" s="104"/>
      <c r="AE23" s="104" t="s">
        <v>726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707</v>
      </c>
      <c r="G24" s="86"/>
      <c r="H24" s="86"/>
      <c r="I24" s="86"/>
      <c r="J24" s="86"/>
      <c r="K24" s="86" t="s">
        <v>708</v>
      </c>
      <c r="L24" s="86"/>
      <c r="M24" s="86"/>
      <c r="N24" s="86"/>
      <c r="O24" s="87"/>
      <c r="P24" s="76">
        <v>2</v>
      </c>
      <c r="Q24" s="76"/>
      <c r="R24" s="92">
        <v>150</v>
      </c>
      <c r="S24" s="93"/>
      <c r="T24" s="267" t="s">
        <v>544</v>
      </c>
      <c r="U24" s="268"/>
      <c r="V24" s="98">
        <v>9</v>
      </c>
      <c r="W24" s="99"/>
      <c r="X24" s="76">
        <v>10</v>
      </c>
      <c r="Y24" s="76"/>
      <c r="Z24" s="85" t="s">
        <v>730</v>
      </c>
      <c r="AA24" s="86"/>
      <c r="AB24" s="86"/>
      <c r="AC24" s="86"/>
      <c r="AD24" s="86"/>
      <c r="AE24" s="86" t="s">
        <v>731</v>
      </c>
      <c r="AF24" s="86"/>
      <c r="AG24" s="86"/>
      <c r="AH24" s="86"/>
      <c r="AI24" s="87"/>
      <c r="AJ24" s="76">
        <v>1</v>
      </c>
      <c r="AK24" s="76"/>
      <c r="AL24" s="92">
        <v>163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705</v>
      </c>
      <c r="G25" s="104"/>
      <c r="H25" s="104"/>
      <c r="I25" s="104"/>
      <c r="J25" s="104"/>
      <c r="K25" s="104" t="s">
        <v>706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728</v>
      </c>
      <c r="AA25" s="104"/>
      <c r="AB25" s="104"/>
      <c r="AC25" s="104"/>
      <c r="AD25" s="104"/>
      <c r="AE25" s="104" t="s">
        <v>729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711</v>
      </c>
      <c r="G26" s="86"/>
      <c r="H26" s="86"/>
      <c r="I26" s="86"/>
      <c r="J26" s="86"/>
      <c r="K26" s="86" t="s">
        <v>712</v>
      </c>
      <c r="L26" s="86"/>
      <c r="M26" s="86"/>
      <c r="N26" s="86"/>
      <c r="O26" s="87"/>
      <c r="P26" s="76">
        <v>2</v>
      </c>
      <c r="Q26" s="76"/>
      <c r="R26" s="92">
        <v>155</v>
      </c>
      <c r="S26" s="93"/>
      <c r="T26" s="261" t="s">
        <v>544</v>
      </c>
      <c r="U26" s="262"/>
      <c r="V26" s="88">
        <v>10</v>
      </c>
      <c r="W26" s="89"/>
      <c r="X26" s="76">
        <v>11</v>
      </c>
      <c r="Y26" s="76"/>
      <c r="Z26" s="85" t="s">
        <v>734</v>
      </c>
      <c r="AA26" s="86"/>
      <c r="AB26" s="86"/>
      <c r="AC26" s="86"/>
      <c r="AD26" s="86"/>
      <c r="AE26" s="86" t="s">
        <v>735</v>
      </c>
      <c r="AF26" s="86"/>
      <c r="AG26" s="86"/>
      <c r="AH26" s="86"/>
      <c r="AI26" s="87"/>
      <c r="AJ26" s="76">
        <v>1</v>
      </c>
      <c r="AK26" s="76"/>
      <c r="AL26" s="92">
        <v>154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709</v>
      </c>
      <c r="G27" s="104"/>
      <c r="H27" s="104"/>
      <c r="I27" s="104"/>
      <c r="J27" s="104"/>
      <c r="K27" s="104" t="s">
        <v>710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732</v>
      </c>
      <c r="AA27" s="104"/>
      <c r="AB27" s="104"/>
      <c r="AC27" s="104"/>
      <c r="AD27" s="104"/>
      <c r="AE27" s="104" t="s">
        <v>733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715</v>
      </c>
      <c r="G28" s="86"/>
      <c r="H28" s="86"/>
      <c r="I28" s="86"/>
      <c r="J28" s="86"/>
      <c r="K28" s="86" t="s">
        <v>716</v>
      </c>
      <c r="L28" s="86"/>
      <c r="M28" s="86"/>
      <c r="N28" s="86"/>
      <c r="O28" s="87"/>
      <c r="P28" s="76">
        <v>2</v>
      </c>
      <c r="Q28" s="76"/>
      <c r="R28" s="92">
        <v>160</v>
      </c>
      <c r="S28" s="93"/>
      <c r="T28" s="261" t="s">
        <v>544</v>
      </c>
      <c r="U28" s="262"/>
      <c r="V28" s="81">
        <v>11</v>
      </c>
      <c r="W28" s="82"/>
      <c r="X28" s="76">
        <v>12</v>
      </c>
      <c r="Y28" s="76"/>
      <c r="Z28" s="85" t="s">
        <v>738</v>
      </c>
      <c r="AA28" s="86"/>
      <c r="AB28" s="86"/>
      <c r="AC28" s="86"/>
      <c r="AD28" s="86"/>
      <c r="AE28" s="86" t="s">
        <v>739</v>
      </c>
      <c r="AF28" s="86"/>
      <c r="AG28" s="86"/>
      <c r="AH28" s="86"/>
      <c r="AI28" s="87"/>
      <c r="AJ28" s="76">
        <v>1</v>
      </c>
      <c r="AK28" s="76"/>
      <c r="AL28" s="92">
        <v>152</v>
      </c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713</v>
      </c>
      <c r="G29" s="104"/>
      <c r="H29" s="104"/>
      <c r="I29" s="104"/>
      <c r="J29" s="104"/>
      <c r="K29" s="104" t="s">
        <v>714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736</v>
      </c>
      <c r="AA29" s="104"/>
      <c r="AB29" s="104"/>
      <c r="AC29" s="104"/>
      <c r="AD29" s="104"/>
      <c r="AE29" s="104" t="s">
        <v>737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719</v>
      </c>
      <c r="G30" s="86"/>
      <c r="H30" s="86"/>
      <c r="I30" s="86"/>
      <c r="J30" s="86"/>
      <c r="K30" s="86" t="s">
        <v>720</v>
      </c>
      <c r="L30" s="86"/>
      <c r="M30" s="86"/>
      <c r="N30" s="86"/>
      <c r="O30" s="87"/>
      <c r="P30" s="76">
        <v>2</v>
      </c>
      <c r="Q30" s="76"/>
      <c r="R30" s="92">
        <v>148</v>
      </c>
      <c r="S30" s="93"/>
      <c r="T30" s="261" t="s">
        <v>544</v>
      </c>
      <c r="U30" s="262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717</v>
      </c>
      <c r="G31" s="79"/>
      <c r="H31" s="79"/>
      <c r="I31" s="79"/>
      <c r="J31" s="79"/>
      <c r="K31" s="79" t="s">
        <v>718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8117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県西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松田町立松田中学校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けんもつ</v>
      </c>
      <c r="F7" s="331"/>
      <c r="G7" s="331"/>
      <c r="H7" s="331"/>
      <c r="I7" s="331"/>
      <c r="J7" s="331"/>
      <c r="K7" s="331" t="str">
        <f>IF(入力!L12="","",入力!L12)</f>
        <v>彰敏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えんどう</v>
      </c>
      <c r="V7" s="151"/>
      <c r="W7" s="151"/>
      <c r="X7" s="151"/>
      <c r="Y7" s="151"/>
      <c r="Z7" s="333"/>
      <c r="AA7" s="313" t="str">
        <f>IF(入力!AB12="","",入力!AB12)</f>
        <v>まさのり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釼持</v>
      </c>
      <c r="F8" s="354"/>
      <c r="G8" s="354"/>
      <c r="H8" s="354"/>
      <c r="I8" s="354"/>
      <c r="J8" s="354"/>
      <c r="K8" s="354" t="str">
        <f>IF(入力!L13="","",入力!L13)</f>
        <v>彰敏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遠藤</v>
      </c>
      <c r="V8" s="322"/>
      <c r="W8" s="322"/>
      <c r="X8" s="322"/>
      <c r="Y8" s="322"/>
      <c r="Z8" s="323"/>
      <c r="AA8" s="324" t="str">
        <f>IF(入力!AB13="","",入力!AB13)</f>
        <v>雅典</v>
      </c>
      <c r="AB8" s="322"/>
      <c r="AC8" s="322"/>
      <c r="AD8" s="322"/>
      <c r="AE8" s="322"/>
      <c r="AF8" s="325"/>
      <c r="AG8" s="302" t="str">
        <f>IF(入力!AH13="","",入力!AH13)</f>
        <v>○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　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なかむら</v>
      </c>
      <c r="V9" s="151"/>
      <c r="W9" s="151"/>
      <c r="X9" s="151"/>
      <c r="Y9" s="151"/>
      <c r="Z9" s="333"/>
      <c r="AA9" s="313" t="str">
        <f>IF(入力!AB14="","",入力!AB14)</f>
        <v>あやか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中村</v>
      </c>
      <c r="V10" s="339"/>
      <c r="W10" s="339"/>
      <c r="X10" s="339"/>
      <c r="Y10" s="339"/>
      <c r="Z10" s="340"/>
      <c r="AA10" s="341" t="str">
        <f>IF(入力!AB15="","",入力!AB15)</f>
        <v>綾花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なかむら</v>
      </c>
      <c r="F15" s="290"/>
      <c r="G15" s="290"/>
      <c r="H15" s="290"/>
      <c r="I15" s="290"/>
      <c r="J15" s="290" t="str">
        <f>IF(入力!K20="","",入力!K20)</f>
        <v>あやか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152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さかた</v>
      </c>
      <c r="Z15" s="290"/>
      <c r="AA15" s="290"/>
      <c r="AB15" s="290"/>
      <c r="AC15" s="290"/>
      <c r="AD15" s="290" t="str">
        <f>IF(入力!AE20="","",入力!AE20)</f>
        <v>ななみ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155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中村</v>
      </c>
      <c r="F16" s="304"/>
      <c r="G16" s="304"/>
      <c r="H16" s="304"/>
      <c r="I16" s="304"/>
      <c r="J16" s="304" t="str">
        <f>IF(入力!K21="","",入力!K21)</f>
        <v>綾花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坂田</v>
      </c>
      <c r="Z16" s="304"/>
      <c r="AA16" s="304"/>
      <c r="AB16" s="304"/>
      <c r="AC16" s="304"/>
      <c r="AD16" s="304" t="str">
        <f>IF(入力!AE21="","",入力!AE21)</f>
        <v>七海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やまだ</v>
      </c>
      <c r="F17" s="285"/>
      <c r="G17" s="285"/>
      <c r="H17" s="285"/>
      <c r="I17" s="285"/>
      <c r="J17" s="285" t="str">
        <f>IF(入力!K22="","",入力!K22)</f>
        <v>あゆ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148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9</v>
      </c>
      <c r="X17" s="287"/>
      <c r="Y17" s="292" t="str">
        <f>IF(入力!Z22="","",入力!Z22)</f>
        <v>やまざき</v>
      </c>
      <c r="Z17" s="285"/>
      <c r="AA17" s="285"/>
      <c r="AB17" s="285"/>
      <c r="AC17" s="285"/>
      <c r="AD17" s="285" t="str">
        <f>IF(入力!AE22="","",入力!AE22)</f>
        <v>あやか</v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153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山田</v>
      </c>
      <c r="F18" s="278"/>
      <c r="G18" s="278"/>
      <c r="H18" s="278"/>
      <c r="I18" s="278"/>
      <c r="J18" s="278" t="str">
        <f>IF(入力!K23="","",入力!K23)</f>
        <v>あゆ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山﨑</v>
      </c>
      <c r="Z18" s="278"/>
      <c r="AA18" s="278"/>
      <c r="AB18" s="278"/>
      <c r="AC18" s="278"/>
      <c r="AD18" s="278" t="str">
        <f>IF(入力!AE23="","",入力!AE23)</f>
        <v>絢香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やまぐち</v>
      </c>
      <c r="F19" s="285"/>
      <c r="G19" s="285"/>
      <c r="H19" s="285"/>
      <c r="I19" s="285"/>
      <c r="J19" s="285" t="str">
        <f>IF(入力!K24="","",入力!K24)</f>
        <v>なな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150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10</v>
      </c>
      <c r="X19" s="287"/>
      <c r="Y19" s="292" t="str">
        <f>IF(入力!Z24="","",入力!Z24)</f>
        <v>すずき</v>
      </c>
      <c r="Z19" s="285"/>
      <c r="AA19" s="285"/>
      <c r="AB19" s="285"/>
      <c r="AC19" s="285"/>
      <c r="AD19" s="285" t="str">
        <f>IF(入力!AE24="","",入力!AE24)</f>
        <v>ののか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163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山口</v>
      </c>
      <c r="F20" s="278"/>
      <c r="G20" s="278"/>
      <c r="H20" s="278"/>
      <c r="I20" s="278"/>
      <c r="J20" s="278" t="str">
        <f>IF(入力!K25="","",入力!K25)</f>
        <v>那菜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鈴木</v>
      </c>
      <c r="Z20" s="278"/>
      <c r="AA20" s="278"/>
      <c r="AB20" s="278"/>
      <c r="AC20" s="278"/>
      <c r="AD20" s="278" t="str">
        <f>IF(入力!AE25="","",入力!AE25)</f>
        <v>望々花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うえだ</v>
      </c>
      <c r="F21" s="285"/>
      <c r="G21" s="285"/>
      <c r="H21" s="285"/>
      <c r="I21" s="285"/>
      <c r="J21" s="285" t="str">
        <f>IF(入力!K26="","",入力!K26)</f>
        <v>ゆい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155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11</v>
      </c>
      <c r="X21" s="287"/>
      <c r="Y21" s="292" t="str">
        <f>IF(入力!Z26="","",入力!Z26)</f>
        <v>さくらい</v>
      </c>
      <c r="Z21" s="285"/>
      <c r="AA21" s="285"/>
      <c r="AB21" s="285"/>
      <c r="AC21" s="285"/>
      <c r="AD21" s="285" t="str">
        <f>IF(入力!AE26="","",入力!AE26)</f>
        <v>なお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154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植田</v>
      </c>
      <c r="F22" s="278"/>
      <c r="G22" s="278"/>
      <c r="H22" s="278"/>
      <c r="I22" s="278"/>
      <c r="J22" s="278" t="str">
        <f>IF(入力!K27="","",入力!K27)</f>
        <v>優衣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櫻井</v>
      </c>
      <c r="Z22" s="278"/>
      <c r="AA22" s="278"/>
      <c r="AB22" s="278"/>
      <c r="AC22" s="278"/>
      <c r="AD22" s="278" t="str">
        <f>IF(入力!AE27="","",入力!AE27)</f>
        <v>成織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ふるや</v>
      </c>
      <c r="F23" s="285"/>
      <c r="G23" s="285"/>
      <c r="H23" s="285"/>
      <c r="I23" s="285"/>
      <c r="J23" s="285" t="str">
        <f>IF(入力!K28="","",入力!K28)</f>
        <v>あいな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160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12</v>
      </c>
      <c r="X23" s="287"/>
      <c r="Y23" s="292" t="str">
        <f>IF(入力!Z28="","",入力!Z28)</f>
        <v>しぶや</v>
      </c>
      <c r="Z23" s="285"/>
      <c r="AA23" s="285"/>
      <c r="AB23" s="285"/>
      <c r="AC23" s="285"/>
      <c r="AD23" s="285" t="str">
        <f>IF(入力!AE28="","",入力!AE28)</f>
        <v>まなみ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152</v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古谷</v>
      </c>
      <c r="F24" s="278"/>
      <c r="G24" s="278"/>
      <c r="H24" s="278"/>
      <c r="I24" s="278"/>
      <c r="J24" s="278" t="str">
        <f>IF(入力!K29="","",入力!K29)</f>
        <v>愛菜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渋谷</v>
      </c>
      <c r="Z24" s="278"/>
      <c r="AA24" s="278"/>
      <c r="AB24" s="278"/>
      <c r="AC24" s="278"/>
      <c r="AD24" s="278" t="str">
        <f>IF(入力!AE29="","",入力!AE29)</f>
        <v>愛美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ぬかだ</v>
      </c>
      <c r="F25" s="285"/>
      <c r="G25" s="285"/>
      <c r="H25" s="285"/>
      <c r="I25" s="285"/>
      <c r="J25" s="285" t="str">
        <f>IF(入力!K30="","",入力!K30)</f>
        <v>あすみ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148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 t="str">
        <f>IF(入力!X30="","",入力!X30)</f>
        <v/>
      </c>
      <c r="X25" s="287"/>
      <c r="Y25" s="292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7" t="str">
        <f>IF(入力!AJ30="","",入力!AJ30)</f>
        <v/>
      </c>
      <c r="AJ25" s="287"/>
      <c r="AK25" s="279" t="str">
        <f>IF(入力!AL30="","",入力!AL30)</f>
        <v/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額田</v>
      </c>
      <c r="F26" s="318"/>
      <c r="G26" s="318"/>
      <c r="H26" s="318"/>
      <c r="I26" s="318"/>
      <c r="J26" s="318" t="str">
        <f>IF(入力!K31="","",入力!K31)</f>
        <v>あすみ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/>
      </c>
      <c r="Z26" s="318"/>
      <c r="AA26" s="318"/>
      <c r="AB26" s="318"/>
      <c r="AC26" s="318"/>
      <c r="AD26" s="318" t="str">
        <f>IF(入力!AE31="","",入力!AE31)</f>
        <v/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0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8117</v>
      </c>
      <c r="B7" s="45" t="str">
        <f t="shared" ref="B7:C7" si="0">IF($A$8="","",IF($A$9="",B8,B8&amp;"・"&amp;B9))</f>
        <v>松田町立松田中学校</v>
      </c>
      <c r="C7" s="45">
        <f t="shared" si="0"/>
        <v>0</v>
      </c>
      <c r="D7" s="45" t="str">
        <f>IF($A$8="","",IF(OR($A$9="",D8=D9),D8,D8&amp;"・"&amp;D9))</f>
        <v>県西</v>
      </c>
      <c r="E7" s="45">
        <f>IF($A$8="","",IF(OR($A$9="",E8=E9),E8,E8&amp;"・"&amp;E9))</f>
        <v>2</v>
      </c>
      <c r="F7" s="45" t="str">
        <f t="shared" ref="F7:S7" si="1">IF($A$8="","",F8)</f>
        <v>258</v>
      </c>
      <c r="G7" s="45" t="str">
        <f t="shared" si="1"/>
        <v>0003</v>
      </c>
      <c r="H7" s="45">
        <f t="shared" si="1"/>
        <v>0</v>
      </c>
      <c r="I7" s="45" t="str">
        <f t="shared" si="1"/>
        <v>足柄上郡松田町松田惣領1400</v>
      </c>
      <c r="J7" s="45">
        <f t="shared" si="1"/>
        <v>0</v>
      </c>
      <c r="K7" s="45" t="str">
        <f t="shared" si="1"/>
        <v>0465</v>
      </c>
      <c r="L7" s="45" t="str">
        <f t="shared" si="1"/>
        <v>82</v>
      </c>
      <c r="M7" s="45" t="str">
        <f t="shared" si="1"/>
        <v>2261</v>
      </c>
      <c r="N7" s="45" t="str">
        <f t="shared" si="1"/>
        <v>0465</v>
      </c>
      <c r="O7" s="45" t="str">
        <f t="shared" si="1"/>
        <v>85</v>
      </c>
      <c r="P7" s="45" t="str">
        <f t="shared" si="1"/>
        <v>1253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8117</v>
      </c>
      <c r="B8" s="46" t="str">
        <f>IF(入力!$F$3="","",入力!$F$3)</f>
        <v>松田町立松田中学校</v>
      </c>
      <c r="C8" s="46"/>
      <c r="D8" s="46" t="str">
        <f>IF(入力!$Z$2="","",入力!$Z$2)</f>
        <v>県西</v>
      </c>
      <c r="E8" s="46">
        <f>IF(入力!$I$2="","",入力!$I$2)</f>
        <v>2</v>
      </c>
      <c r="F8" s="61" t="str">
        <f>IF(入力!$F$6="","",入力!$F$6)</f>
        <v>258</v>
      </c>
      <c r="G8" s="57" t="str">
        <f>IF(入力!$I$6="","",入力!$I$6)</f>
        <v>0003</v>
      </c>
      <c r="H8" s="46"/>
      <c r="I8" s="46" t="str">
        <f>IF(入力!$L$5="","",入力!$L$5)</f>
        <v>足柄上郡松田町松田惣領1400</v>
      </c>
      <c r="J8" s="46"/>
      <c r="K8" s="57" t="str">
        <f>IF(入力!$AB$4="","",入力!$AB$4)</f>
        <v>0465</v>
      </c>
      <c r="L8" s="57" t="str">
        <f>IF(入力!$AG$4="","",入力!$AG$4)</f>
        <v>82</v>
      </c>
      <c r="M8" s="57" t="str">
        <f>IF(入力!$AL$4="","",入力!$AL$4)</f>
        <v>2261</v>
      </c>
      <c r="N8" s="57" t="str">
        <f>IF(入力!$AB$6="","",入力!$AB$6)</f>
        <v>0465</v>
      </c>
      <c r="O8" s="57" t="str">
        <f>IF(入力!$AG$6="","",入力!$AG$6)</f>
        <v>85</v>
      </c>
      <c r="P8" s="57" t="str">
        <f>IF(入力!$AL$6="","",入力!$AL$6)</f>
        <v>1253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2261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釼持</v>
      </c>
      <c r="D16" s="46" t="str">
        <f>IF(入力!$L$13="","",入力!$L$13)</f>
        <v>彰敏</v>
      </c>
      <c r="E16" s="46" t="str">
        <f>IF(入力!$F$12="","",入力!$F$12)</f>
        <v>けんもつ</v>
      </c>
      <c r="F16" s="46" t="str">
        <f>IF(入力!$L$12="","",入力!$L$12)</f>
        <v>彰敏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遠藤</v>
      </c>
      <c r="D17" s="46" t="str">
        <f>IF(入力!$AB$13="","",入力!$AB$13)</f>
        <v>雅典</v>
      </c>
      <c r="E17" s="46" t="str">
        <f>IF(入力!$V$12="","",入力!$V$12)</f>
        <v>えんどう</v>
      </c>
      <c r="F17" s="46" t="str">
        <f>IF(入力!$AB$12="","",入力!$AB$12)</f>
        <v>まさのり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中村</v>
      </c>
      <c r="D24" s="46" t="str">
        <f>IF(入力!$AB$15="","",入力!$AB$15)</f>
        <v>綾花</v>
      </c>
      <c r="E24" s="46" t="str">
        <f>IF(入力!$V$14="","",入力!$V$14)</f>
        <v>なかむら</v>
      </c>
      <c r="F24" s="46" t="str">
        <f>IF(入力!$AB$14="","",入力!$AB$14)</f>
        <v>あやか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中村</v>
      </c>
      <c r="D53" s="46" t="str">
        <f>IF(OR(L53&lt;&gt;"○",入力!K21=""),"",入力!K21)</f>
        <v>綾花</v>
      </c>
      <c r="E53" s="46" t="str">
        <f>IF(OR(L53&lt;&gt;"○",入力!F20=""),"",入力!F20)</f>
        <v>なかむら</v>
      </c>
      <c r="F53" s="46" t="str">
        <f>IF(OR(L53&lt;&gt;"○",入力!K20=""),"",入力!K20)</f>
        <v>あやか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山田</v>
      </c>
      <c r="D54" s="46" t="str">
        <f>IF(OR(L54&lt;&gt;"○",入力!K23=""),"",入力!K23)</f>
        <v>あゆ</v>
      </c>
      <c r="E54" s="46" t="str">
        <f>IF(OR(L54&lt;&gt;"○",入力!F22=""),"",入力!F22)</f>
        <v>やまだ</v>
      </c>
      <c r="F54" s="46" t="str">
        <f>IF(OR(L54&lt;&gt;"○",入力!K22=""),"",入力!K22)</f>
        <v>あゆ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148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山口</v>
      </c>
      <c r="D55" s="46" t="str">
        <f>IF(OR(L55&lt;&gt;"○",入力!K25=""),"",入力!K25)</f>
        <v>那菜</v>
      </c>
      <c r="E55" s="46" t="str">
        <f>IF(OR(L55&lt;&gt;"○",入力!F24=""),"",入力!F24)</f>
        <v>やまぐち</v>
      </c>
      <c r="F55" s="46" t="str">
        <f>IF(OR(L55&lt;&gt;"○",入力!K24=""),"",入力!K24)</f>
        <v>なな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植田</v>
      </c>
      <c r="D56" s="46" t="str">
        <f>IF(OR(L56&lt;&gt;"○",入力!K27=""),"",入力!K27)</f>
        <v>優衣</v>
      </c>
      <c r="E56" s="46" t="str">
        <f>IF(OR(L56&lt;&gt;"○",入力!F26=""),"",入力!F26)</f>
        <v>うえだ</v>
      </c>
      <c r="F56" s="46" t="str">
        <f>IF(OR(L56&lt;&gt;"○",入力!K26=""),"",入力!K26)</f>
        <v>ゆい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古谷</v>
      </c>
      <c r="D57" s="46" t="str">
        <f>IF(OR(L57&lt;&gt;"○",入力!K29=""),"",入力!K29)</f>
        <v>愛菜</v>
      </c>
      <c r="E57" s="46" t="str">
        <f>IF(OR(L57&lt;&gt;"○",入力!F28=""),"",入力!F28)</f>
        <v>ふるや</v>
      </c>
      <c r="F57" s="46" t="str">
        <f>IF(OR(L57&lt;&gt;"○",入力!K28=""),"",入力!K28)</f>
        <v>あいな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額田</v>
      </c>
      <c r="D58" s="46" t="str">
        <f>IF(OR(L58&lt;&gt;"○",入力!K31=""),"",入力!K31)</f>
        <v>あすみ</v>
      </c>
      <c r="E58" s="46" t="str">
        <f>IF(OR(L58&lt;&gt;"○",入力!F30=""),"",入力!F30)</f>
        <v>ぬかだ</v>
      </c>
      <c r="F58" s="46" t="str">
        <f>IF(OR(L58&lt;&gt;"○",入力!K30=""),"",入力!K30)</f>
        <v>あすみ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148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坂田</v>
      </c>
      <c r="D59" s="46" t="str">
        <f>IF(OR(L59&lt;&gt;"○",入力!AE21=""),"",入力!AE21)</f>
        <v>七海</v>
      </c>
      <c r="E59" s="46" t="str">
        <f>IF(OR(L59&lt;&gt;"○",入力!Z20=""),"",入力!Z20)</f>
        <v>さかた</v>
      </c>
      <c r="F59" s="46" t="str">
        <f>IF(OR(L59&lt;&gt;"○",入力!AE20=""),"",入力!AE20)</f>
        <v>ななみ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9</v>
      </c>
      <c r="C60" s="46" t="str">
        <f>IF(OR(L60&lt;&gt;"○",入力!Z23=""),"",入力!Z23)</f>
        <v>山﨑</v>
      </c>
      <c r="D60" s="46" t="str">
        <f>IF(OR(L60&lt;&gt;"○",入力!AE23=""),"",入力!AE23)</f>
        <v>絢香</v>
      </c>
      <c r="E60" s="46" t="str">
        <f>IF(OR(L60&lt;&gt;"○",入力!Z22=""),"",入力!Z22)</f>
        <v>やまざき</v>
      </c>
      <c r="F60" s="46" t="str">
        <f>IF(OR(L60&lt;&gt;"○",入力!AE22=""),"",入力!AE22)</f>
        <v>あやか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10</v>
      </c>
      <c r="C61" s="46" t="str">
        <f>IF(OR(L61&lt;&gt;"○",入力!Z25=""),"",入力!Z25)</f>
        <v>鈴木</v>
      </c>
      <c r="D61" s="46" t="str">
        <f>IF(OR(L61&lt;&gt;"○",入力!AE25=""),"",入力!AE25)</f>
        <v>望々花</v>
      </c>
      <c r="E61" s="46" t="str">
        <f>IF(OR(L61&lt;&gt;"○",入力!Z24=""),"",入力!Z24)</f>
        <v>すずき</v>
      </c>
      <c r="F61" s="46" t="str">
        <f>IF(OR(L61&lt;&gt;"○",入力!AE24=""),"",入力!AE24)</f>
        <v>ののか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163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11</v>
      </c>
      <c r="C62" s="46" t="str">
        <f>IF(OR(L62&lt;&gt;"○",入力!Z27=""),"",入力!Z27)</f>
        <v>櫻井</v>
      </c>
      <c r="D62" s="46" t="str">
        <f>IF(OR(L62&lt;&gt;"○",入力!AE27=""),"",入力!AE27)</f>
        <v>成織</v>
      </c>
      <c r="E62" s="46" t="str">
        <f>IF(OR(L62&lt;&gt;"○",入力!Z26=""),"",入力!Z26)</f>
        <v>さくらい</v>
      </c>
      <c r="F62" s="46" t="str">
        <f>IF(OR(L62&lt;&gt;"○",入力!AE26=""),"",入力!AE26)</f>
        <v>なお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12</v>
      </c>
      <c r="C63" s="46" t="str">
        <f>IF(OR(L63&lt;&gt;"○",入力!Z29=""),"",入力!Z29)</f>
        <v>渋谷</v>
      </c>
      <c r="D63" s="46" t="str">
        <f>IF(OR(L63&lt;&gt;"○",入力!AE29=""),"",入力!AE29)</f>
        <v>愛美</v>
      </c>
      <c r="E63" s="46" t="str">
        <f>IF(OR(L63&lt;&gt;"○",入力!Z28=""),"",入力!Z28)</f>
        <v>しぶや</v>
      </c>
      <c r="F63" s="46" t="str">
        <f>IF(OR(L63&lt;&gt;"○",入力!AE28=""),"",入力!AE28)</f>
        <v>まなみ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koumu</cp:lastModifiedBy>
  <cp:lastPrinted>2015-10-24T01:53:31Z</cp:lastPrinted>
  <dcterms:created xsi:type="dcterms:W3CDTF">2006-11-03T01:52:14Z</dcterms:created>
  <dcterms:modified xsi:type="dcterms:W3CDTF">2018-11-04T10:14:10Z</dcterms:modified>
</cp:coreProperties>
</file>